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3 EXCEL files\"/>
    </mc:Choice>
  </mc:AlternateContent>
  <xr:revisionPtr revIDLastSave="0" documentId="13_ncr:1_{31B53660-89A5-4822-8DAB-C675C8367EF5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ainfall" sheetId="1" r:id="rId1"/>
    <sheet name="rainfall averages" sheetId="5" r:id="rId2"/>
  </sheets>
  <definedNames>
    <definedName name="Average_to_date_Dec2013" localSheetId="1">'rainfall averages'!$B$23:$M$23</definedName>
    <definedName name="Average_to_date_Dec2013">rainfall!$B$21:$M$21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1" l="1"/>
  <c r="F28" i="1" l="1"/>
  <c r="F30" i="5"/>
  <c r="E30" i="5"/>
  <c r="E28" i="1" l="1"/>
  <c r="D30" i="5" l="1"/>
  <c r="D28" i="1"/>
  <c r="O16" i="1" l="1"/>
  <c r="C30" i="5" l="1"/>
  <c r="B30" i="5" l="1"/>
  <c r="C28" i="1" l="1"/>
  <c r="B28" i="1"/>
  <c r="C18" i="1"/>
  <c r="N29" i="5" l="1"/>
  <c r="M29" i="5"/>
  <c r="M27" i="1"/>
  <c r="N18" i="5" l="1"/>
  <c r="N16" i="1"/>
  <c r="L27" i="1" l="1"/>
  <c r="L29" i="5"/>
  <c r="K29" i="5" l="1"/>
  <c r="K27" i="1"/>
  <c r="J29" i="5" l="1"/>
  <c r="J28" i="5"/>
  <c r="J27" i="1" l="1"/>
  <c r="I27" i="1"/>
  <c r="H27" i="1"/>
  <c r="G27" i="1"/>
  <c r="F27" i="1"/>
  <c r="E27" i="1"/>
  <c r="D27" i="1"/>
  <c r="C27" i="1"/>
  <c r="B27" i="1"/>
  <c r="I29" i="5" l="1"/>
  <c r="H29" i="5" l="1"/>
  <c r="G29" i="5" l="1"/>
  <c r="F29" i="5" l="1"/>
  <c r="E29" i="5" l="1"/>
  <c r="D29" i="5" l="1"/>
  <c r="C29" i="5"/>
  <c r="B29" i="5"/>
  <c r="M26" i="1"/>
  <c r="L26" i="1"/>
  <c r="K26" i="1"/>
  <c r="J26" i="1"/>
  <c r="I26" i="1"/>
  <c r="H26" i="1"/>
  <c r="G26" i="1"/>
  <c r="F26" i="1"/>
  <c r="E26" i="1"/>
  <c r="D26" i="1"/>
  <c r="M28" i="5" l="1"/>
  <c r="L28" i="5"/>
  <c r="K28" i="5"/>
  <c r="K27" i="5"/>
  <c r="J27" i="5"/>
  <c r="I27" i="5"/>
  <c r="H28" i="5"/>
  <c r="H27" i="5"/>
  <c r="I28" i="5"/>
  <c r="G28" i="5"/>
  <c r="F28" i="5"/>
  <c r="E28" i="5"/>
  <c r="D28" i="5"/>
  <c r="C28" i="5"/>
  <c r="B28" i="5"/>
  <c r="N17" i="5"/>
  <c r="C26" i="1" l="1"/>
  <c r="B26" i="1"/>
  <c r="N15" i="1" l="1"/>
  <c r="M27" i="5"/>
  <c r="L27" i="5"/>
  <c r="M25" i="1"/>
  <c r="N16" i="5"/>
  <c r="L25" i="1"/>
  <c r="K25" i="1"/>
  <c r="J25" i="1" l="1"/>
  <c r="I25" i="1"/>
  <c r="H25" i="1"/>
  <c r="G27" i="5"/>
  <c r="G25" i="1"/>
  <c r="F25" i="1"/>
  <c r="E25" i="1"/>
  <c r="D25" i="1"/>
  <c r="C25" i="1"/>
  <c r="B25" i="1"/>
  <c r="F27" i="5"/>
  <c r="E27" i="5"/>
  <c r="C27" i="5"/>
  <c r="D27" i="5"/>
  <c r="B27" i="5"/>
  <c r="N14" i="1"/>
  <c r="O13" i="1"/>
  <c r="O5" i="1"/>
  <c r="O6" i="1"/>
  <c r="O7" i="1"/>
  <c r="O8" i="1"/>
  <c r="O9" i="1"/>
  <c r="O10" i="1"/>
  <c r="O11" i="1"/>
  <c r="O12" i="1"/>
  <c r="N4" i="1"/>
  <c r="O4" i="1"/>
  <c r="M24" i="1"/>
  <c r="L24" i="1"/>
  <c r="M26" i="5"/>
  <c r="N15" i="5"/>
  <c r="N13" i="1"/>
  <c r="L26" i="5"/>
  <c r="K24" i="1"/>
  <c r="K26" i="5"/>
  <c r="J26" i="5"/>
  <c r="J24" i="1"/>
  <c r="I24" i="1"/>
  <c r="H24" i="1"/>
  <c r="G24" i="1"/>
  <c r="I26" i="5"/>
  <c r="H26" i="5"/>
  <c r="H25" i="5"/>
  <c r="G26" i="5"/>
  <c r="G25" i="5"/>
  <c r="F26" i="5"/>
  <c r="F24" i="1"/>
  <c r="E24" i="1"/>
  <c r="E26" i="5"/>
  <c r="E25" i="5"/>
  <c r="D21" i="5"/>
  <c r="D22" i="5"/>
  <c r="D23" i="5"/>
  <c r="D24" i="5"/>
  <c r="D25" i="5"/>
  <c r="D26" i="5"/>
  <c r="D20" i="5"/>
  <c r="C21" i="5"/>
  <c r="C22" i="5"/>
  <c r="C23" i="5"/>
  <c r="C24" i="5"/>
  <c r="C25" i="5"/>
  <c r="C26" i="5"/>
  <c r="C20" i="5"/>
  <c r="B21" i="5"/>
  <c r="B22" i="5"/>
  <c r="B23" i="5"/>
  <c r="B24" i="5"/>
  <c r="B25" i="5"/>
  <c r="B26" i="5"/>
  <c r="B20" i="5"/>
  <c r="D24" i="1"/>
  <c r="C24" i="1"/>
  <c r="B24" i="1"/>
  <c r="D23" i="1"/>
  <c r="E23" i="1"/>
  <c r="F23" i="1"/>
  <c r="G23" i="1"/>
  <c r="H23" i="1"/>
  <c r="I23" i="1"/>
  <c r="J23" i="1"/>
  <c r="K23" i="1"/>
  <c r="L23" i="1"/>
  <c r="M23" i="1"/>
  <c r="C23" i="1"/>
  <c r="B23" i="1"/>
  <c r="N12" i="1"/>
  <c r="C22" i="1"/>
  <c r="D22" i="1"/>
  <c r="E22" i="1"/>
  <c r="F22" i="1"/>
  <c r="G22" i="1"/>
  <c r="H22" i="1"/>
  <c r="I22" i="1"/>
  <c r="J22" i="1"/>
  <c r="K22" i="1"/>
  <c r="L22" i="1"/>
  <c r="M22" i="1"/>
  <c r="B22" i="1"/>
  <c r="B20" i="1"/>
  <c r="C20" i="1"/>
  <c r="D20" i="1"/>
  <c r="E20" i="1"/>
  <c r="F20" i="1"/>
  <c r="G20" i="1"/>
  <c r="H20" i="1"/>
  <c r="I20" i="1"/>
  <c r="J20" i="1"/>
  <c r="K20" i="1"/>
  <c r="L20" i="1"/>
  <c r="M20" i="1"/>
  <c r="N14" i="5"/>
  <c r="F25" i="5"/>
  <c r="I25" i="5"/>
  <c r="J25" i="5"/>
  <c r="K25" i="5"/>
  <c r="L25" i="5"/>
  <c r="M25" i="5"/>
  <c r="M24" i="5"/>
  <c r="K24" i="5"/>
  <c r="L24" i="5"/>
  <c r="J24" i="5"/>
  <c r="I20" i="5"/>
  <c r="I24" i="5"/>
  <c r="H24" i="5"/>
  <c r="G24" i="5"/>
  <c r="M23" i="5"/>
  <c r="L23" i="5"/>
  <c r="K23" i="5"/>
  <c r="J23" i="5"/>
  <c r="I23" i="5"/>
  <c r="H23" i="5"/>
  <c r="F24" i="5"/>
  <c r="E24" i="5"/>
  <c r="G23" i="5"/>
  <c r="F23" i="5"/>
  <c r="E23" i="5"/>
  <c r="M22" i="5"/>
  <c r="L22" i="5"/>
  <c r="K22" i="5"/>
  <c r="J22" i="5"/>
  <c r="I22" i="5"/>
  <c r="H22" i="5"/>
  <c r="G22" i="5"/>
  <c r="F22" i="5"/>
  <c r="E22" i="5"/>
  <c r="M21" i="5"/>
  <c r="L21" i="5"/>
  <c r="K21" i="5"/>
  <c r="J21" i="5"/>
  <c r="I21" i="5"/>
  <c r="H21" i="5"/>
  <c r="G21" i="5"/>
  <c r="F21" i="5"/>
  <c r="E21" i="5"/>
  <c r="M20" i="5"/>
  <c r="L20" i="5"/>
  <c r="K20" i="5"/>
  <c r="J20" i="5"/>
  <c r="H20" i="5"/>
  <c r="G20" i="5"/>
  <c r="F20" i="5"/>
  <c r="E20" i="5"/>
  <c r="N13" i="5"/>
  <c r="N12" i="5"/>
  <c r="N11" i="5"/>
  <c r="N10" i="5"/>
  <c r="N9" i="5"/>
  <c r="N8" i="5"/>
  <c r="N7" i="5"/>
  <c r="N6" i="5"/>
  <c r="N11" i="1"/>
  <c r="C21" i="1"/>
  <c r="D21" i="1"/>
  <c r="E21" i="1"/>
  <c r="F21" i="1"/>
  <c r="G21" i="1"/>
  <c r="H21" i="1"/>
  <c r="I21" i="1"/>
  <c r="J21" i="1"/>
  <c r="K21" i="1"/>
  <c r="L21" i="1"/>
  <c r="M21" i="1"/>
  <c r="B21" i="1"/>
  <c r="N10" i="1"/>
  <c r="N9" i="1"/>
  <c r="I18" i="1"/>
  <c r="G18" i="1"/>
  <c r="M19" i="1"/>
  <c r="L19" i="1"/>
  <c r="K19" i="1"/>
  <c r="J19" i="1"/>
  <c r="F19" i="1"/>
  <c r="G19" i="1"/>
  <c r="H19" i="1"/>
  <c r="I19" i="1"/>
  <c r="E19" i="1"/>
  <c r="D19" i="1"/>
  <c r="C19" i="1"/>
  <c r="B19" i="1"/>
  <c r="H18" i="1"/>
  <c r="N5" i="1"/>
  <c r="N6" i="1"/>
  <c r="N7" i="1"/>
  <c r="N8" i="1"/>
  <c r="B18" i="1"/>
  <c r="D18" i="1"/>
  <c r="E18" i="1"/>
  <c r="F18" i="1"/>
  <c r="J18" i="1"/>
  <c r="K18" i="1"/>
  <c r="L18" i="1"/>
  <c r="M18" i="1"/>
  <c r="O15" i="1" l="1"/>
  <c r="N26" i="5"/>
  <c r="N27" i="5"/>
  <c r="O14" i="1"/>
  <c r="N25" i="5"/>
  <c r="N21" i="5"/>
  <c r="N22" i="5"/>
  <c r="N24" i="5"/>
  <c r="N23" i="5"/>
  <c r="N20" i="5"/>
  <c r="N28" i="5"/>
</calcChain>
</file>

<file path=xl/sharedStrings.xml><?xml version="1.0" encoding="utf-8"?>
<sst xmlns="http://schemas.openxmlformats.org/spreadsheetml/2006/main" count="57" uniqueCount="37">
  <si>
    <t xml:space="preserve">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</si>
  <si>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</si>
  <si>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</si>
  <si>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</si>
  <si>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</si>
  <si>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</si>
  <si>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</si>
  <si>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</si>
  <si>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</si>
  <si>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</si>
  <si>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</si>
  <si>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</si>
  <si>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</si>
  <si>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 to date Dec 2010</t>
  </si>
  <si>
    <t>Freshford Rainfall mm</t>
  </si>
  <si>
    <t>Historic Average (Lyneham)</t>
  </si>
  <si>
    <t>Average to date Dec 2011</t>
  </si>
  <si>
    <t>Average to date Dec2012</t>
  </si>
  <si>
    <t>total</t>
  </si>
  <si>
    <t>Average to date Dec2013</t>
  </si>
  <si>
    <t>recorded Staples Hill</t>
  </si>
  <si>
    <t>Average to date Dec2014</t>
  </si>
  <si>
    <t>recorded Staples Hill Freshford</t>
  </si>
  <si>
    <t>Average to date Dec2015</t>
  </si>
  <si>
    <t>Average to date Dec 2014</t>
  </si>
  <si>
    <t>Average to date Dec 2013</t>
  </si>
  <si>
    <t>Average to date Dec 2015</t>
  </si>
  <si>
    <t>Average to date Dec 2016</t>
  </si>
  <si>
    <t>Average to date Dec2016</t>
  </si>
  <si>
    <t>Average</t>
  </si>
  <si>
    <t>Average to date Dec2017</t>
  </si>
  <si>
    <t>Average to date Dec 2017</t>
  </si>
  <si>
    <t>Average to date Dec2018</t>
  </si>
  <si>
    <t>Average to date Dec 2018</t>
  </si>
  <si>
    <t>Average to date Dec2019</t>
  </si>
  <si>
    <t>Average to date Dec 2019</t>
  </si>
  <si>
    <t>Average to date 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</si>
</sst>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8"/>
      <name val="Arial"/>
      <family val="2"/>
    </font>
    <font>
      <i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Freshford Rainfall</a:t>
            </a:r>
          </a:p>
        </c:rich>
      </c:tx>
      <c:layout>
        <c:manualLayout>
          <c:xMode val="edge"/>
          <c:yMode val="edge"/>
          <c:x val="0.43510054844606949"/>
          <c:y val="2.8619487579532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574912057154695E-2"/>
          <c:y val="0.19991646044244468"/>
          <c:w val="0.91316270566727609"/>
          <c:h val="0.65924304461942262"/>
        </c:manualLayout>
      </c:layout>
      <c:lineChart>
        <c:grouping val="standard"/>
        <c:varyColors val="0"/>
        <c:ser>
          <c:idx val="0"/>
          <c:order val="0"/>
          <c:tx>
            <c:v>Historic Average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Ref>
              <c:f>rainfall!$B$4:$M$4</c:f>
              <c:numCache>
                <c:formatCode>0.0</c:formatCode>
                <c:ptCount val="12"/>
                <c:pt idx="0">
                  <c:v>71.7</c:v>
                </c:pt>
                <c:pt idx="1">
                  <c:v>50.1</c:v>
                </c:pt>
                <c:pt idx="2">
                  <c:v>58.5</c:v>
                </c:pt>
                <c:pt idx="3">
                  <c:v>58.5</c:v>
                </c:pt>
                <c:pt idx="4">
                  <c:v>51.8</c:v>
                </c:pt>
                <c:pt idx="5">
                  <c:v>58.5</c:v>
                </c:pt>
                <c:pt idx="6">
                  <c:v>47.2</c:v>
                </c:pt>
                <c:pt idx="7">
                  <c:v>56.1</c:v>
                </c:pt>
                <c:pt idx="8">
                  <c:v>63.9</c:v>
                </c:pt>
                <c:pt idx="9">
                  <c:v>70.400000000000006</c:v>
                </c:pt>
                <c:pt idx="10">
                  <c:v>66.900000000000006</c:v>
                </c:pt>
                <c:pt idx="11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5F-44C2-9465-FBC8A096B72C}"/>
            </c:ext>
          </c:extLst>
        </c:ser>
        <c:ser>
          <c:idx val="1"/>
          <c:order val="1"/>
          <c:tx>
            <c:v>2008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Ref>
              <c:f>rainfall!$B$5:$M$5</c:f>
              <c:numCache>
                <c:formatCode>0.0</c:formatCode>
                <c:ptCount val="12"/>
                <c:pt idx="6">
                  <c:v>102</c:v>
                </c:pt>
                <c:pt idx="7">
                  <c:v>94</c:v>
                </c:pt>
                <c:pt idx="8">
                  <c:v>60</c:v>
                </c:pt>
                <c:pt idx="9">
                  <c:v>60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F-44C2-9465-FBC8A096B72C}"/>
            </c:ext>
          </c:extLst>
        </c:ser>
        <c:ser>
          <c:idx val="2"/>
          <c:order val="2"/>
          <c:tx>
            <c:v>2009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Ref>
              <c:f>rainfall!$B$6:$M$6</c:f>
              <c:numCache>
                <c:formatCode>0.0</c:formatCode>
                <c:ptCount val="12"/>
                <c:pt idx="0">
                  <c:v>63</c:v>
                </c:pt>
                <c:pt idx="1">
                  <c:v>58</c:v>
                </c:pt>
                <c:pt idx="2">
                  <c:v>20</c:v>
                </c:pt>
                <c:pt idx="3">
                  <c:v>22</c:v>
                </c:pt>
                <c:pt idx="4">
                  <c:v>40</c:v>
                </c:pt>
                <c:pt idx="5">
                  <c:v>64</c:v>
                </c:pt>
                <c:pt idx="6">
                  <c:v>107</c:v>
                </c:pt>
                <c:pt idx="7">
                  <c:v>63</c:v>
                </c:pt>
                <c:pt idx="8">
                  <c:v>15</c:v>
                </c:pt>
                <c:pt idx="9">
                  <c:v>52</c:v>
                </c:pt>
                <c:pt idx="10">
                  <c:v>175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5F-44C2-9465-FBC8A096B72C}"/>
            </c:ext>
          </c:extLst>
        </c:ser>
        <c:ser>
          <c:idx val="3"/>
          <c:order val="3"/>
          <c:tx>
            <c:v>2010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Ref>
              <c:f>rainfall!$B$7:$M$7</c:f>
              <c:numCache>
                <c:formatCode>0.0</c:formatCode>
                <c:ptCount val="12"/>
                <c:pt idx="0">
                  <c:v>60</c:v>
                </c:pt>
                <c:pt idx="1">
                  <c:v>84</c:v>
                </c:pt>
                <c:pt idx="2">
                  <c:v>46</c:v>
                </c:pt>
                <c:pt idx="3">
                  <c:v>43</c:v>
                </c:pt>
                <c:pt idx="4">
                  <c:v>29</c:v>
                </c:pt>
                <c:pt idx="5">
                  <c:v>28</c:v>
                </c:pt>
                <c:pt idx="6">
                  <c:v>39</c:v>
                </c:pt>
                <c:pt idx="7">
                  <c:v>123</c:v>
                </c:pt>
                <c:pt idx="8">
                  <c:v>54</c:v>
                </c:pt>
                <c:pt idx="9">
                  <c:v>85</c:v>
                </c:pt>
                <c:pt idx="10">
                  <c:v>84</c:v>
                </c:pt>
                <c:pt idx="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5F-44C2-9465-FBC8A096B72C}"/>
            </c:ext>
          </c:extLst>
        </c:ser>
        <c:ser>
          <c:idx val="5"/>
          <c:order val="4"/>
          <c:tx>
            <c:v>2011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Ref>
              <c:f>rainfall!$B$8:$M$8</c:f>
              <c:numCache>
                <c:formatCode>0.0</c:formatCode>
                <c:ptCount val="12"/>
                <c:pt idx="0">
                  <c:v>111</c:v>
                </c:pt>
                <c:pt idx="1">
                  <c:v>81</c:v>
                </c:pt>
                <c:pt idx="2">
                  <c:v>15</c:v>
                </c:pt>
                <c:pt idx="3">
                  <c:v>11</c:v>
                </c:pt>
                <c:pt idx="4">
                  <c:v>34</c:v>
                </c:pt>
                <c:pt idx="5">
                  <c:v>134</c:v>
                </c:pt>
                <c:pt idx="6">
                  <c:v>66</c:v>
                </c:pt>
                <c:pt idx="7">
                  <c:v>78</c:v>
                </c:pt>
                <c:pt idx="8">
                  <c:v>60</c:v>
                </c:pt>
                <c:pt idx="9">
                  <c:v>68</c:v>
                </c:pt>
                <c:pt idx="10">
                  <c:v>74</c:v>
                </c:pt>
                <c:pt idx="11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95F-44C2-9465-FBC8A096B72C}"/>
            </c:ext>
          </c:extLst>
        </c:ser>
        <c:ser>
          <c:idx val="6"/>
          <c:order val="5"/>
          <c:tx>
            <c:v>2012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val>
            <c:numRef>
              <c:f>rainfall!$B$9:$M$9</c:f>
              <c:numCache>
                <c:formatCode>0.0</c:formatCode>
                <c:ptCount val="12"/>
                <c:pt idx="0">
                  <c:v>55</c:v>
                </c:pt>
                <c:pt idx="1">
                  <c:v>20</c:v>
                </c:pt>
                <c:pt idx="2">
                  <c:v>24</c:v>
                </c:pt>
                <c:pt idx="3">
                  <c:v>145</c:v>
                </c:pt>
                <c:pt idx="4">
                  <c:v>54</c:v>
                </c:pt>
                <c:pt idx="5">
                  <c:v>136</c:v>
                </c:pt>
                <c:pt idx="6">
                  <c:v>85</c:v>
                </c:pt>
                <c:pt idx="7">
                  <c:v>148</c:v>
                </c:pt>
                <c:pt idx="8">
                  <c:v>52</c:v>
                </c:pt>
                <c:pt idx="9">
                  <c:v>118</c:v>
                </c:pt>
                <c:pt idx="10">
                  <c:v>149</c:v>
                </c:pt>
                <c:pt idx="11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95F-44C2-9465-FBC8A096B72C}"/>
            </c:ext>
          </c:extLst>
        </c:ser>
        <c:ser>
          <c:idx val="7"/>
          <c:order val="6"/>
          <c:tx>
            <c:v>2013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rainfall!$B$10:$M$10</c:f>
              <c:numCache>
                <c:formatCode>0.0</c:formatCode>
                <c:ptCount val="12"/>
                <c:pt idx="0">
                  <c:v>89</c:v>
                </c:pt>
                <c:pt idx="1">
                  <c:v>20</c:v>
                </c:pt>
                <c:pt idx="2">
                  <c:v>52</c:v>
                </c:pt>
                <c:pt idx="3">
                  <c:v>33</c:v>
                </c:pt>
                <c:pt idx="4">
                  <c:v>58</c:v>
                </c:pt>
                <c:pt idx="5">
                  <c:v>26</c:v>
                </c:pt>
                <c:pt idx="6">
                  <c:v>49</c:v>
                </c:pt>
                <c:pt idx="7">
                  <c:v>23</c:v>
                </c:pt>
                <c:pt idx="8">
                  <c:v>53</c:v>
                </c:pt>
                <c:pt idx="9">
                  <c:v>122</c:v>
                </c:pt>
                <c:pt idx="10">
                  <c:v>71</c:v>
                </c:pt>
                <c:pt idx="1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95F-44C2-9465-FBC8A096B72C}"/>
            </c:ext>
          </c:extLst>
        </c:ser>
        <c:ser>
          <c:idx val="4"/>
          <c:order val="7"/>
          <c:tx>
            <c:v>2014</c:v>
          </c:tx>
          <c:spPr>
            <a:ln w="12700">
              <a:solidFill>
                <a:srgbClr val="FF0000"/>
              </a:solidFill>
            </a:ln>
          </c:spPr>
          <c:val>
            <c:numRef>
              <c:f>rainfall!$B$11:$M$11</c:f>
              <c:numCache>
                <c:formatCode>0.0</c:formatCode>
                <c:ptCount val="12"/>
                <c:pt idx="0">
                  <c:v>168</c:v>
                </c:pt>
                <c:pt idx="1">
                  <c:v>128</c:v>
                </c:pt>
                <c:pt idx="2">
                  <c:v>30</c:v>
                </c:pt>
                <c:pt idx="3">
                  <c:v>73</c:v>
                </c:pt>
                <c:pt idx="4">
                  <c:v>76</c:v>
                </c:pt>
                <c:pt idx="5">
                  <c:v>51</c:v>
                </c:pt>
                <c:pt idx="6">
                  <c:v>61</c:v>
                </c:pt>
                <c:pt idx="7">
                  <c:v>121</c:v>
                </c:pt>
                <c:pt idx="8">
                  <c:v>32</c:v>
                </c:pt>
                <c:pt idx="9">
                  <c:v>82</c:v>
                </c:pt>
                <c:pt idx="10">
                  <c:v>102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95F-44C2-9465-FBC8A096B72C}"/>
            </c:ext>
          </c:extLst>
        </c:ser>
        <c:ser>
          <c:idx val="9"/>
          <c:order val="8"/>
          <c:tx>
            <c:v>2015</c:v>
          </c:tx>
          <c:val>
            <c:numRef>
              <c:f>rainfall!$B$12:$M$12</c:f>
              <c:numCache>
                <c:formatCode>0.0</c:formatCode>
                <c:ptCount val="12"/>
                <c:pt idx="0">
                  <c:v>68</c:v>
                </c:pt>
                <c:pt idx="1">
                  <c:v>51</c:v>
                </c:pt>
                <c:pt idx="2">
                  <c:v>18</c:v>
                </c:pt>
                <c:pt idx="3">
                  <c:v>14</c:v>
                </c:pt>
                <c:pt idx="4">
                  <c:v>78</c:v>
                </c:pt>
                <c:pt idx="5">
                  <c:v>38</c:v>
                </c:pt>
                <c:pt idx="6">
                  <c:v>91</c:v>
                </c:pt>
                <c:pt idx="7">
                  <c:v>94</c:v>
                </c:pt>
                <c:pt idx="8">
                  <c:v>47</c:v>
                </c:pt>
                <c:pt idx="9">
                  <c:v>49</c:v>
                </c:pt>
                <c:pt idx="10">
                  <c:v>56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95F-44C2-9465-FBC8A096B72C}"/>
            </c:ext>
          </c:extLst>
        </c:ser>
        <c:ser>
          <c:idx val="8"/>
          <c:order val="9"/>
          <c:tx>
            <c:v>Average Dec 2019</c:v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accent6"/>
                </a:solidFill>
                <a:prstDash val="solid"/>
              </a:ln>
              <a:effectLst/>
            </c:spPr>
          </c:marker>
          <c:val>
            <c:numRef>
              <c:f>rainfall!$B$27:$M$27</c:f>
              <c:numCache>
                <c:formatCode>0.0</c:formatCode>
                <c:ptCount val="12"/>
                <c:pt idx="0">
                  <c:v>76.909090909090907</c:v>
                </c:pt>
                <c:pt idx="1">
                  <c:v>56.727272727272727</c:v>
                </c:pt>
                <c:pt idx="2">
                  <c:v>42.727272727272727</c:v>
                </c:pt>
                <c:pt idx="3">
                  <c:v>44.090909090909093</c:v>
                </c:pt>
                <c:pt idx="4">
                  <c:v>48.545454545454547</c:v>
                </c:pt>
                <c:pt idx="5">
                  <c:v>58</c:v>
                </c:pt>
                <c:pt idx="6">
                  <c:v>59.272727272727273</c:v>
                </c:pt>
                <c:pt idx="7">
                  <c:v>76.818181818181813</c:v>
                </c:pt>
                <c:pt idx="8">
                  <c:v>42.18181818181818</c:v>
                </c:pt>
                <c:pt idx="9">
                  <c:v>73.818181818181813</c:v>
                </c:pt>
                <c:pt idx="10">
                  <c:v>93.818181818181813</c:v>
                </c:pt>
                <c:pt idx="11">
                  <c:v>81.181818181818187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95F-44C2-9465-FBC8A096B72C}"/>
            </c:ext>
          </c:extLst>
        </c:ser>
        <c:ser>
          <c:idx val="10"/>
          <c:order val="10"/>
          <c:tx>
            <c:v>2016</c:v>
          </c:tx>
          <c:spPr>
            <a:ln w="127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pPr>
              <a:solidFill>
                <a:schemeClr val="lt1"/>
              </a:solidFill>
              <a:ln w="25400" cap="flat" cmpd="sng" algn="ctr">
                <a:solidFill>
                  <a:schemeClr val="dk1"/>
                </a:solidFill>
                <a:prstDash val="solid"/>
              </a:ln>
              <a:effectLst/>
            </c:spPr>
          </c:marker>
          <c:val>
            <c:numRef>
              <c:f>rainfall!$B$13:$M$13</c:f>
              <c:numCache>
                <c:formatCode>0.0</c:formatCode>
                <c:ptCount val="12"/>
                <c:pt idx="0">
                  <c:v>74</c:v>
                </c:pt>
                <c:pt idx="1">
                  <c:v>50</c:v>
                </c:pt>
                <c:pt idx="2">
                  <c:v>65</c:v>
                </c:pt>
                <c:pt idx="3">
                  <c:v>44</c:v>
                </c:pt>
                <c:pt idx="4">
                  <c:v>39</c:v>
                </c:pt>
                <c:pt idx="5">
                  <c:v>64</c:v>
                </c:pt>
                <c:pt idx="6">
                  <c:v>18</c:v>
                </c:pt>
                <c:pt idx="7">
                  <c:v>42</c:v>
                </c:pt>
                <c:pt idx="8">
                  <c:v>25</c:v>
                </c:pt>
                <c:pt idx="9">
                  <c:v>49</c:v>
                </c:pt>
                <c:pt idx="10">
                  <c:v>104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95F-44C2-9465-FBC8A096B72C}"/>
            </c:ext>
          </c:extLst>
        </c:ser>
        <c:ser>
          <c:idx val="11"/>
          <c:order val="11"/>
          <c:tx>
            <c:v>2017</c:v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rgbClr val="FFFFFF"/>
              </a:solidFill>
            </c:spPr>
          </c:marker>
          <c:val>
            <c:numRef>
              <c:f>rainfall!$B$14:$M$14</c:f>
              <c:numCache>
                <c:formatCode>0.0</c:formatCode>
                <c:ptCount val="12"/>
                <c:pt idx="0">
                  <c:v>55</c:v>
                </c:pt>
                <c:pt idx="1">
                  <c:v>54</c:v>
                </c:pt>
                <c:pt idx="2">
                  <c:v>46</c:v>
                </c:pt>
                <c:pt idx="3">
                  <c:v>5</c:v>
                </c:pt>
                <c:pt idx="4">
                  <c:v>54</c:v>
                </c:pt>
                <c:pt idx="5">
                  <c:v>30</c:v>
                </c:pt>
                <c:pt idx="6">
                  <c:v>100</c:v>
                </c:pt>
                <c:pt idx="7">
                  <c:v>46</c:v>
                </c:pt>
                <c:pt idx="8">
                  <c:v>42</c:v>
                </c:pt>
                <c:pt idx="9">
                  <c:v>27</c:v>
                </c:pt>
                <c:pt idx="10">
                  <c:v>52</c:v>
                </c:pt>
                <c:pt idx="1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95F-44C2-9465-FBC8A096B72C}"/>
            </c:ext>
          </c:extLst>
        </c:ser>
        <c:ser>
          <c:idx val="12"/>
          <c:order val="12"/>
          <c:tx>
            <c:v>2018</c:v>
          </c:tx>
          <c:spPr>
            <a:ln w="25400">
              <a:solidFill>
                <a:schemeClr val="bg1"/>
              </a:solidFill>
            </a:ln>
          </c:spPr>
          <c:val>
            <c:numRef>
              <c:f>rainfall!$B$15:$M$15</c:f>
              <c:numCache>
                <c:formatCode>0.0</c:formatCode>
                <c:ptCount val="12"/>
                <c:pt idx="0">
                  <c:v>83</c:v>
                </c:pt>
                <c:pt idx="1">
                  <c:v>23</c:v>
                </c:pt>
                <c:pt idx="2">
                  <c:v>105</c:v>
                </c:pt>
                <c:pt idx="3">
                  <c:v>62</c:v>
                </c:pt>
                <c:pt idx="4">
                  <c:v>44</c:v>
                </c:pt>
                <c:pt idx="5">
                  <c:v>6</c:v>
                </c:pt>
                <c:pt idx="6">
                  <c:v>11</c:v>
                </c:pt>
                <c:pt idx="7">
                  <c:v>47</c:v>
                </c:pt>
                <c:pt idx="8">
                  <c:v>28</c:v>
                </c:pt>
                <c:pt idx="9">
                  <c:v>50</c:v>
                </c:pt>
                <c:pt idx="10">
                  <c:v>67</c:v>
                </c:pt>
                <c:pt idx="11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695F-44C2-9465-FBC8A096B72C}"/>
            </c:ext>
          </c:extLst>
        </c:ser>
        <c:ser>
          <c:idx val="13"/>
          <c:order val="13"/>
          <c:tx>
            <c:v>2019</c:v>
          </c:tx>
          <c:spPr>
            <a:ln w="19050">
              <a:solidFill>
                <a:srgbClr val="00B050"/>
              </a:solidFill>
            </a:ln>
          </c:spPr>
          <c:marker>
            <c:spPr>
              <a:ln w="19050">
                <a:solidFill>
                  <a:srgbClr val="00B050"/>
                </a:solidFill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9906-431A-876F-45D6BE6010EF}"/>
              </c:ext>
            </c:extLst>
          </c:dPt>
          <c:val>
            <c:numRef>
              <c:f>rainfall!$B$16:$M$16</c:f>
              <c:numCache>
                <c:formatCode>0.0</c:formatCode>
                <c:ptCount val="12"/>
                <c:pt idx="0">
                  <c:v>20</c:v>
                </c:pt>
                <c:pt idx="1">
                  <c:v>55</c:v>
                </c:pt>
                <c:pt idx="2">
                  <c:v>49</c:v>
                </c:pt>
                <c:pt idx="3">
                  <c:v>33</c:v>
                </c:pt>
                <c:pt idx="4">
                  <c:v>28</c:v>
                </c:pt>
                <c:pt idx="5">
                  <c:v>61</c:v>
                </c:pt>
                <c:pt idx="6">
                  <c:v>25</c:v>
                </c:pt>
                <c:pt idx="7">
                  <c:v>60</c:v>
                </c:pt>
                <c:pt idx="8">
                  <c:v>56</c:v>
                </c:pt>
                <c:pt idx="9">
                  <c:v>110</c:v>
                </c:pt>
                <c:pt idx="10">
                  <c:v>98</c:v>
                </c:pt>
                <c:pt idx="11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06-431A-876F-45D6BE6010EF}"/>
            </c:ext>
          </c:extLst>
        </c:ser>
        <c:ser>
          <c:idx val="14"/>
          <c:order val="14"/>
          <c:tx>
            <c:v>2020</c:v>
          </c:tx>
          <c:val>
            <c:numRef>
              <c:f>rainfall!$B$17:$G$17</c:f>
              <c:numCache>
                <c:formatCode>0.0</c:formatCode>
                <c:ptCount val="6"/>
                <c:pt idx="0">
                  <c:v>67</c:v>
                </c:pt>
                <c:pt idx="1">
                  <c:v>108</c:v>
                </c:pt>
                <c:pt idx="2">
                  <c:v>50</c:v>
                </c:pt>
                <c:pt idx="3">
                  <c:v>14</c:v>
                </c:pt>
                <c:pt idx="4">
                  <c:v>6</c:v>
                </c:pt>
                <c:pt idx="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8-417E-A969-797F932C4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6992"/>
        <c:axId val="138439296"/>
      </c:lineChart>
      <c:catAx>
        <c:axId val="138436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Month</a:t>
                </a:r>
              </a:p>
            </c:rich>
          </c:tx>
          <c:layout>
            <c:manualLayout>
              <c:xMode val="edge"/>
              <c:yMode val="edge"/>
              <c:x val="0.46983546617916438"/>
              <c:y val="0.936028538228442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43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439296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Rain</a:t>
                </a:r>
                <a:r>
                  <a:rPr lang="en-GB">
                    <a:solidFill>
                      <a:srgbClr val="FF0000"/>
                    </a:solidFill>
                  </a:rPr>
                  <a:t>f</a:t>
                </a:r>
                <a:r>
                  <a:rPr lang="en-GB"/>
                  <a:t>all in mm</a:t>
                </a:r>
              </a:p>
            </c:rich>
          </c:tx>
          <c:layout>
            <c:manualLayout>
              <c:xMode val="edge"/>
              <c:yMode val="edge"/>
              <c:x val="9.2173962125702042E-4"/>
              <c:y val="0.3669466858438361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436992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8.6772389003038353E-2"/>
          <c:y val="7.1917286934877825E-2"/>
          <c:w val="0.90662787116584154"/>
          <c:h val="0.1075576191273963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Freshford average Rainfall</a:t>
            </a:r>
          </a:p>
        </c:rich>
      </c:tx>
      <c:layout>
        <c:manualLayout>
          <c:xMode val="edge"/>
          <c:yMode val="edge"/>
          <c:x val="0.43510054844606949"/>
          <c:y val="2.86194875795324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321755027422306E-2"/>
          <c:y val="0.13973086945443094"/>
          <c:w val="0.79981718464351004"/>
          <c:h val="0.72222340958972864"/>
        </c:manualLayout>
      </c:layout>
      <c:lineChart>
        <c:grouping val="standard"/>
        <c:varyColors val="0"/>
        <c:ser>
          <c:idx val="0"/>
          <c:order val="0"/>
          <c:tx>
            <c:v>Historic Average Lynham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Jan</c:v>
              </c:pt>
              <c:pt idx="1">
                <c:v>Feb</c:v>
              </c:pt>
              <c:pt idx="2">
                <c:v>Mar</c:v>
              </c:pt>
              <c:pt idx="3">
                <c:v>Apr</c:v>
              </c:pt>
              <c:pt idx="4">
                <c:v>May</c:v>
              </c:pt>
              <c:pt idx="5">
                <c:v>Jun</c:v>
              </c:pt>
              <c:pt idx="6">
                <c:v>Jul</c:v>
              </c:pt>
              <c:pt idx="7">
                <c:v>Aug</c:v>
              </c:pt>
              <c:pt idx="8">
                <c:v>Sep</c:v>
              </c:pt>
              <c:pt idx="9">
                <c:v>Oct</c:v>
              </c:pt>
              <c:pt idx="10">
                <c:v>Nov</c:v>
              </c:pt>
              <c:pt idx="11">
                <c:v>Dec</c:v>
              </c:pt>
            </c:strLit>
          </c:cat>
          <c:val>
            <c:numRef>
              <c:f>'rainfall averages'!$B$6:$M$6</c:f>
              <c:numCache>
                <c:formatCode>0.0</c:formatCode>
                <c:ptCount val="12"/>
                <c:pt idx="0">
                  <c:v>71.7</c:v>
                </c:pt>
                <c:pt idx="1">
                  <c:v>50.1</c:v>
                </c:pt>
                <c:pt idx="2">
                  <c:v>58.5</c:v>
                </c:pt>
                <c:pt idx="3">
                  <c:v>58.5</c:v>
                </c:pt>
                <c:pt idx="4">
                  <c:v>51.8</c:v>
                </c:pt>
                <c:pt idx="5">
                  <c:v>58.5</c:v>
                </c:pt>
                <c:pt idx="6">
                  <c:v>47.2</c:v>
                </c:pt>
                <c:pt idx="7">
                  <c:v>56.1</c:v>
                </c:pt>
                <c:pt idx="8">
                  <c:v>63.9</c:v>
                </c:pt>
                <c:pt idx="9">
                  <c:v>70.400000000000006</c:v>
                </c:pt>
                <c:pt idx="10">
                  <c:v>66.900000000000006</c:v>
                </c:pt>
                <c:pt idx="11">
                  <c:v>77.400000000000006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0-4726-8AE5-E48AC346341C}"/>
            </c:ext>
          </c:extLst>
        </c:ser>
        <c:ser>
          <c:idx val="2"/>
          <c:order val="1"/>
          <c:tx>
            <c:v>Average Freshford 2009-2019</c:v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C000"/>
              </a:solidFill>
              <a:ln w="19050">
                <a:solidFill>
                  <a:srgbClr val="FF0000"/>
                </a:solidFill>
              </a:ln>
            </c:spPr>
          </c:marker>
          <c:val>
            <c:numRef>
              <c:f>'rainfall averages'!$B$29:$M$29</c:f>
              <c:numCache>
                <c:formatCode>0.0</c:formatCode>
                <c:ptCount val="12"/>
                <c:pt idx="0">
                  <c:v>76.909090909090907</c:v>
                </c:pt>
                <c:pt idx="1">
                  <c:v>56.727272727272727</c:v>
                </c:pt>
                <c:pt idx="2">
                  <c:v>42.727272727272727</c:v>
                </c:pt>
                <c:pt idx="3">
                  <c:v>44.090909090909093</c:v>
                </c:pt>
                <c:pt idx="4">
                  <c:v>48.545454545454547</c:v>
                </c:pt>
                <c:pt idx="5">
                  <c:v>58</c:v>
                </c:pt>
                <c:pt idx="6">
                  <c:v>59.272727272727273</c:v>
                </c:pt>
                <c:pt idx="7">
                  <c:v>76.818181818181813</c:v>
                </c:pt>
                <c:pt idx="8">
                  <c:v>42.18181818181818</c:v>
                </c:pt>
                <c:pt idx="9">
                  <c:v>73.818181818181813</c:v>
                </c:pt>
                <c:pt idx="10">
                  <c:v>93.818181818181813</c:v>
                </c:pt>
                <c:pt idx="11">
                  <c:v>81.181818181818187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3-4947-AD7B-544EBAF88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74016"/>
        <c:axId val="129575936"/>
      </c:lineChart>
      <c:catAx>
        <c:axId val="12957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Month</a:t>
                </a:r>
              </a:p>
            </c:rich>
          </c:tx>
          <c:layout>
            <c:manualLayout>
              <c:xMode val="edge"/>
              <c:yMode val="edge"/>
              <c:x val="0.46983546617916438"/>
              <c:y val="0.936028538228442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75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575936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Rainfall in mm</a:t>
                </a:r>
              </a:p>
            </c:rich>
          </c:tx>
          <c:layout>
            <c:manualLayout>
              <c:xMode val="edge"/>
              <c:yMode val="edge"/>
              <c:x val="1.6453382084095063E-2"/>
              <c:y val="0.385522537237080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74016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 horizontalDpi="-3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47625</xdr:rowOff>
    </xdr:from>
    <xdr:to>
      <xdr:col>19</xdr:col>
      <xdr:colOff>542925</xdr:colOff>
      <xdr:row>70</xdr:row>
      <xdr:rowOff>76200</xdr:rowOff>
    </xdr:to>
    <xdr:graphicFrame macro="">
      <xdr:nvGraphicFramePr>
        <xdr:cNvPr id="1098" name="Chart 1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1219200</xdr:colOff>
      <xdr:row>31</xdr:row>
      <xdr:rowOff>38100</xdr:rowOff>
    </xdr:from>
    <xdr:to>
      <xdr:col>17</xdr:col>
      <xdr:colOff>171450</xdr:colOff>
      <xdr:row>69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0.90859</cdr:x>
      <cdr:y>0.0418</cdr:y>
    </cdr:from>
    <cdr:to>
      <cdr:x>0.98812</cdr:x>
      <cdr:y>0.71981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67825" y="257202"/>
          <a:ext cx="828699" cy="4171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historic average Lyneham  Total : 731mm</a:t>
          </a:r>
        </a:p>
        <a:p xmlns:a="http://schemas.openxmlformats.org/drawingml/2006/main">
          <a:endParaRPr lang="en-GB" sz="1100"/>
        </a:p>
        <a:p xmlns:a="http://schemas.openxmlformats.org/drawingml/2006/main">
          <a:endParaRPr lang="en-GB" sz="1100" baseline="0"/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6"/>
  <sheetViews>
    <sheetView tabSelected="1" zoomScaleNormal="100" workbookViewId="0">
      <pane ySplit="3" topLeftCell="A10" activePane="bottomLeft" state="frozen"/>
      <selection pane="bottomLeft" activeCell="A72" sqref="A72"/>
    </sheetView>
  </sheetViews>
  <sheetFormatPr defaultRowHeight="12.75" x14ac:dyDescent="0.2"/>
  <cols>
    <col min="1" max="1" width="25.7109375" customWidth="1"/>
    <col min="2" max="14" width="9.140625" style="1"/>
  </cols>
  <sheetData>
    <row r="1" spans="1:15" ht="18.75" x14ac:dyDescent="0.3">
      <c r="A1" s="2" t="s">
        <v>14</v>
      </c>
    </row>
    <row r="2" spans="1:15" s="4" customFormat="1" x14ac:dyDescent="0.2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x14ac:dyDescent="0.2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18</v>
      </c>
      <c r="O3" s="1" t="s">
        <v>29</v>
      </c>
    </row>
    <row r="4" spans="1:15" x14ac:dyDescent="0.2">
      <c r="A4" t="s">
        <v>15</v>
      </c>
      <c r="B4" s="3">
        <v>71.7</v>
      </c>
      <c r="C4" s="3">
        <v>50.1</v>
      </c>
      <c r="D4" s="3">
        <v>58.5</v>
      </c>
      <c r="E4" s="3">
        <v>58.5</v>
      </c>
      <c r="F4" s="3">
        <v>51.8</v>
      </c>
      <c r="G4" s="3">
        <v>58.5</v>
      </c>
      <c r="H4" s="3">
        <v>47.2</v>
      </c>
      <c r="I4" s="3">
        <v>56.1</v>
      </c>
      <c r="J4" s="3">
        <v>63.9</v>
      </c>
      <c r="K4" s="3">
        <v>70.400000000000006</v>
      </c>
      <c r="L4" s="3">
        <v>66.900000000000006</v>
      </c>
      <c r="M4" s="3">
        <v>77.400000000000006</v>
      </c>
      <c r="N4" s="3">
        <f>SUM(B4:M4)</f>
        <v>731</v>
      </c>
      <c r="O4" s="3">
        <f>AVERAGE(B4:M4)</f>
        <v>60.916666666666664</v>
      </c>
    </row>
    <row r="5" spans="1:15" x14ac:dyDescent="0.2">
      <c r="A5">
        <v>2008</v>
      </c>
      <c r="B5" s="3"/>
      <c r="C5" s="3"/>
      <c r="D5" s="3"/>
      <c r="E5" s="3"/>
      <c r="F5" s="3"/>
      <c r="G5" s="3"/>
      <c r="H5" s="3">
        <v>102</v>
      </c>
      <c r="I5" s="3">
        <v>94</v>
      </c>
      <c r="J5" s="3">
        <v>60</v>
      </c>
      <c r="K5" s="3">
        <v>60</v>
      </c>
      <c r="L5" s="3">
        <v>62</v>
      </c>
      <c r="M5" s="3">
        <v>57</v>
      </c>
      <c r="N5" s="1">
        <f t="shared" ref="N5:N16" si="0">SUM(B5:M5)</f>
        <v>435</v>
      </c>
      <c r="O5" s="3">
        <f t="shared" ref="O5:O13" si="1">AVERAGE(B5:M5)</f>
        <v>72.5</v>
      </c>
    </row>
    <row r="6" spans="1:15" x14ac:dyDescent="0.2">
      <c r="A6">
        <v>2009</v>
      </c>
      <c r="B6" s="3">
        <v>63</v>
      </c>
      <c r="C6" s="3">
        <v>58</v>
      </c>
      <c r="D6" s="3">
        <v>20</v>
      </c>
      <c r="E6" s="3">
        <v>22</v>
      </c>
      <c r="F6" s="3">
        <v>40</v>
      </c>
      <c r="G6" s="3">
        <v>64</v>
      </c>
      <c r="H6" s="3">
        <v>107</v>
      </c>
      <c r="I6" s="3">
        <v>63</v>
      </c>
      <c r="J6" s="3">
        <v>15</v>
      </c>
      <c r="K6" s="3">
        <v>52</v>
      </c>
      <c r="L6" s="3">
        <v>175</v>
      </c>
      <c r="M6" s="3">
        <v>95</v>
      </c>
      <c r="N6" s="1">
        <f t="shared" si="0"/>
        <v>774</v>
      </c>
      <c r="O6" s="3">
        <f t="shared" si="1"/>
        <v>64.5</v>
      </c>
    </row>
    <row r="7" spans="1:15" x14ac:dyDescent="0.2">
      <c r="A7">
        <v>2010</v>
      </c>
      <c r="B7" s="3">
        <v>60</v>
      </c>
      <c r="C7" s="3">
        <v>84</v>
      </c>
      <c r="D7" s="3">
        <v>46</v>
      </c>
      <c r="E7" s="3">
        <v>43</v>
      </c>
      <c r="F7" s="3">
        <v>29</v>
      </c>
      <c r="G7" s="3">
        <v>28</v>
      </c>
      <c r="H7" s="3">
        <v>39</v>
      </c>
      <c r="I7" s="3">
        <v>123</v>
      </c>
      <c r="J7" s="3">
        <v>54</v>
      </c>
      <c r="K7" s="3">
        <v>85</v>
      </c>
      <c r="L7" s="3">
        <v>84</v>
      </c>
      <c r="M7" s="3">
        <v>37</v>
      </c>
      <c r="N7" s="1">
        <f t="shared" si="0"/>
        <v>712</v>
      </c>
      <c r="O7" s="3">
        <f t="shared" si="1"/>
        <v>59.333333333333336</v>
      </c>
    </row>
    <row r="8" spans="1:15" x14ac:dyDescent="0.2">
      <c r="A8">
        <v>2011</v>
      </c>
      <c r="B8" s="3">
        <v>111</v>
      </c>
      <c r="C8" s="3">
        <v>81</v>
      </c>
      <c r="D8" s="3">
        <v>15</v>
      </c>
      <c r="E8" s="3">
        <v>11</v>
      </c>
      <c r="F8" s="3">
        <v>34</v>
      </c>
      <c r="G8" s="3">
        <v>134</v>
      </c>
      <c r="H8" s="3">
        <v>66</v>
      </c>
      <c r="I8" s="3">
        <v>78</v>
      </c>
      <c r="J8" s="3">
        <v>60</v>
      </c>
      <c r="K8" s="3">
        <v>68</v>
      </c>
      <c r="L8" s="3">
        <v>74</v>
      </c>
      <c r="M8" s="3">
        <v>102</v>
      </c>
      <c r="N8" s="1">
        <f t="shared" si="0"/>
        <v>834</v>
      </c>
      <c r="O8" s="3">
        <f t="shared" si="1"/>
        <v>69.5</v>
      </c>
    </row>
    <row r="9" spans="1:15" x14ac:dyDescent="0.2">
      <c r="A9">
        <v>2012</v>
      </c>
      <c r="B9" s="3">
        <v>55</v>
      </c>
      <c r="C9" s="3">
        <v>20</v>
      </c>
      <c r="D9" s="3">
        <v>24</v>
      </c>
      <c r="E9" s="3">
        <v>145</v>
      </c>
      <c r="F9" s="3">
        <v>54</v>
      </c>
      <c r="G9" s="3">
        <v>136</v>
      </c>
      <c r="H9" s="3">
        <v>85</v>
      </c>
      <c r="I9" s="3">
        <v>148</v>
      </c>
      <c r="J9" s="3">
        <v>52</v>
      </c>
      <c r="K9" s="3">
        <v>118</v>
      </c>
      <c r="L9" s="3">
        <v>149</v>
      </c>
      <c r="M9" s="3">
        <v>133</v>
      </c>
      <c r="N9" s="1">
        <f t="shared" si="0"/>
        <v>1119</v>
      </c>
      <c r="O9" s="3">
        <f t="shared" si="1"/>
        <v>93.25</v>
      </c>
    </row>
    <row r="10" spans="1:15" x14ac:dyDescent="0.2">
      <c r="A10">
        <v>2013</v>
      </c>
      <c r="B10" s="3">
        <v>89</v>
      </c>
      <c r="C10" s="3">
        <v>20</v>
      </c>
      <c r="D10" s="3">
        <v>52</v>
      </c>
      <c r="E10" s="3">
        <v>33</v>
      </c>
      <c r="F10" s="3">
        <v>58</v>
      </c>
      <c r="G10" s="3">
        <v>26</v>
      </c>
      <c r="H10" s="3">
        <v>49</v>
      </c>
      <c r="I10" s="3">
        <v>23</v>
      </c>
      <c r="J10" s="3">
        <v>53</v>
      </c>
      <c r="K10" s="3">
        <v>122</v>
      </c>
      <c r="L10" s="3">
        <v>71</v>
      </c>
      <c r="M10" s="3">
        <v>123</v>
      </c>
      <c r="N10" s="1">
        <f t="shared" si="0"/>
        <v>719</v>
      </c>
      <c r="O10" s="3">
        <f t="shared" si="1"/>
        <v>59.916666666666664</v>
      </c>
    </row>
    <row r="11" spans="1:15" x14ac:dyDescent="0.2">
      <c r="A11">
        <v>2014</v>
      </c>
      <c r="B11" s="3">
        <v>168</v>
      </c>
      <c r="C11" s="3">
        <v>128</v>
      </c>
      <c r="D11" s="3">
        <v>30</v>
      </c>
      <c r="E11" s="3">
        <v>73</v>
      </c>
      <c r="F11" s="3">
        <v>76</v>
      </c>
      <c r="G11" s="3">
        <v>51</v>
      </c>
      <c r="H11" s="3">
        <v>61</v>
      </c>
      <c r="I11" s="3">
        <v>121</v>
      </c>
      <c r="J11" s="3">
        <v>32</v>
      </c>
      <c r="K11" s="3">
        <v>82</v>
      </c>
      <c r="L11" s="3">
        <v>102</v>
      </c>
      <c r="M11" s="3">
        <v>53</v>
      </c>
      <c r="N11" s="1">
        <f t="shared" si="0"/>
        <v>977</v>
      </c>
      <c r="O11" s="3">
        <f t="shared" si="1"/>
        <v>81.416666666666671</v>
      </c>
    </row>
    <row r="12" spans="1:15" x14ac:dyDescent="0.2">
      <c r="A12">
        <v>2015</v>
      </c>
      <c r="B12" s="3">
        <v>68</v>
      </c>
      <c r="C12" s="3">
        <v>51</v>
      </c>
      <c r="D12" s="3">
        <v>18</v>
      </c>
      <c r="E12" s="3">
        <v>14</v>
      </c>
      <c r="F12" s="3">
        <v>78</v>
      </c>
      <c r="G12" s="3">
        <v>38</v>
      </c>
      <c r="H12" s="3">
        <v>91</v>
      </c>
      <c r="I12" s="3">
        <v>94</v>
      </c>
      <c r="J12" s="3">
        <v>47</v>
      </c>
      <c r="K12" s="3">
        <v>49</v>
      </c>
      <c r="L12" s="3">
        <v>56</v>
      </c>
      <c r="M12" s="3">
        <v>56</v>
      </c>
      <c r="N12" s="1">
        <f t="shared" si="0"/>
        <v>660</v>
      </c>
      <c r="O12" s="3">
        <f t="shared" si="1"/>
        <v>55</v>
      </c>
    </row>
    <row r="13" spans="1:15" x14ac:dyDescent="0.2">
      <c r="A13">
        <v>2016</v>
      </c>
      <c r="B13" s="3">
        <v>74</v>
      </c>
      <c r="C13" s="3">
        <v>50</v>
      </c>
      <c r="D13" s="3">
        <v>65</v>
      </c>
      <c r="E13" s="3">
        <v>44</v>
      </c>
      <c r="F13" s="3">
        <v>39</v>
      </c>
      <c r="G13" s="3">
        <v>64</v>
      </c>
      <c r="H13" s="3">
        <v>18</v>
      </c>
      <c r="I13" s="3">
        <v>42</v>
      </c>
      <c r="J13" s="3">
        <v>25</v>
      </c>
      <c r="K13" s="3">
        <v>49</v>
      </c>
      <c r="L13" s="3">
        <v>104</v>
      </c>
      <c r="M13" s="3">
        <v>18</v>
      </c>
      <c r="N13" s="1">
        <f t="shared" si="0"/>
        <v>592</v>
      </c>
      <c r="O13" s="3">
        <f t="shared" si="1"/>
        <v>49.333333333333336</v>
      </c>
    </row>
    <row r="14" spans="1:15" x14ac:dyDescent="0.2">
      <c r="A14">
        <v>2017</v>
      </c>
      <c r="B14" s="3">
        <v>55</v>
      </c>
      <c r="C14" s="3">
        <v>54</v>
      </c>
      <c r="D14" s="3">
        <v>46</v>
      </c>
      <c r="E14" s="3">
        <v>5</v>
      </c>
      <c r="F14" s="3">
        <v>54</v>
      </c>
      <c r="G14" s="3">
        <v>30</v>
      </c>
      <c r="H14" s="3">
        <v>100</v>
      </c>
      <c r="I14" s="3">
        <v>46</v>
      </c>
      <c r="J14" s="3">
        <v>42</v>
      </c>
      <c r="K14" s="3">
        <v>27</v>
      </c>
      <c r="L14" s="3">
        <v>52</v>
      </c>
      <c r="M14" s="3">
        <v>84</v>
      </c>
      <c r="N14" s="1">
        <f t="shared" si="0"/>
        <v>595</v>
      </c>
      <c r="O14" s="3">
        <f>AVERAGE(N5:N14)</f>
        <v>741.7</v>
      </c>
    </row>
    <row r="15" spans="1:15" x14ac:dyDescent="0.2">
      <c r="A15">
        <v>2018</v>
      </c>
      <c r="B15" s="3">
        <v>83</v>
      </c>
      <c r="C15" s="3">
        <v>23</v>
      </c>
      <c r="D15" s="3">
        <v>105</v>
      </c>
      <c r="E15" s="3">
        <v>62</v>
      </c>
      <c r="F15" s="3">
        <v>44</v>
      </c>
      <c r="G15" s="3">
        <v>6</v>
      </c>
      <c r="H15" s="3">
        <v>11</v>
      </c>
      <c r="I15" s="3">
        <v>47</v>
      </c>
      <c r="J15" s="3">
        <v>28</v>
      </c>
      <c r="K15" s="3">
        <v>50</v>
      </c>
      <c r="L15" s="3">
        <v>67</v>
      </c>
      <c r="M15" s="3">
        <v>83</v>
      </c>
      <c r="N15" s="1">
        <f t="shared" si="0"/>
        <v>609</v>
      </c>
      <c r="O15" s="3">
        <f>AVERAGE(N6:N15)</f>
        <v>759.1</v>
      </c>
    </row>
    <row r="16" spans="1:15" x14ac:dyDescent="0.2">
      <c r="A16">
        <v>2019</v>
      </c>
      <c r="B16" s="3">
        <v>20</v>
      </c>
      <c r="C16" s="3">
        <v>55</v>
      </c>
      <c r="D16" s="3">
        <v>49</v>
      </c>
      <c r="E16" s="3">
        <v>33</v>
      </c>
      <c r="F16" s="3">
        <v>28</v>
      </c>
      <c r="G16" s="3">
        <v>61</v>
      </c>
      <c r="H16" s="3">
        <v>25</v>
      </c>
      <c r="I16" s="3">
        <v>60</v>
      </c>
      <c r="J16" s="3">
        <v>56</v>
      </c>
      <c r="K16" s="3">
        <v>110</v>
      </c>
      <c r="L16" s="3">
        <v>98</v>
      </c>
      <c r="M16" s="3">
        <v>109</v>
      </c>
      <c r="N16" s="1">
        <f t="shared" si="0"/>
        <v>704</v>
      </c>
      <c r="O16" s="3">
        <f>AVERAGE(N6:N16)</f>
        <v>754.09090909090912</v>
      </c>
    </row>
    <row r="17" spans="1:15" x14ac:dyDescent="0.2">
      <c r="A17">
        <v>2020</v>
      </c>
      <c r="B17" s="3">
        <v>67</v>
      </c>
      <c r="C17" s="3">
        <v>108</v>
      </c>
      <c r="D17" s="3">
        <v>50</v>
      </c>
      <c r="E17" s="3">
        <v>14</v>
      </c>
      <c r="F17" s="3">
        <v>6</v>
      </c>
      <c r="G17" s="3">
        <v>127</v>
      </c>
      <c r="H17" s="3"/>
      <c r="I17" s="3"/>
      <c r="J17" s="3"/>
      <c r="K17" s="3"/>
      <c r="L17" s="3"/>
      <c r="M17" s="3"/>
      <c r="O17" s="3"/>
    </row>
    <row r="18" spans="1:15" x14ac:dyDescent="0.2">
      <c r="A18" t="s">
        <v>13</v>
      </c>
      <c r="B18" s="3">
        <f>AVERAGE(B6,B7)</f>
        <v>61.5</v>
      </c>
      <c r="C18" s="3">
        <f>AVERAGE(C6:C7)</f>
        <v>71</v>
      </c>
      <c r="D18" s="3">
        <f t="shared" ref="D18:M18" si="2">AVERAGE(D6,D7)</f>
        <v>33</v>
      </c>
      <c r="E18" s="3">
        <f t="shared" si="2"/>
        <v>32.5</v>
      </c>
      <c r="F18" s="3">
        <f t="shared" si="2"/>
        <v>34.5</v>
      </c>
      <c r="G18" s="3">
        <f>AVERAGE(G6,G7)</f>
        <v>46</v>
      </c>
      <c r="H18" s="3">
        <f t="shared" si="2"/>
        <v>73</v>
      </c>
      <c r="I18" s="3">
        <f t="shared" si="2"/>
        <v>93</v>
      </c>
      <c r="J18" s="3">
        <f t="shared" si="2"/>
        <v>34.5</v>
      </c>
      <c r="K18" s="3">
        <f t="shared" si="2"/>
        <v>68.5</v>
      </c>
      <c r="L18" s="3">
        <f t="shared" si="2"/>
        <v>129.5</v>
      </c>
      <c r="M18" s="3">
        <f t="shared" si="2"/>
        <v>66</v>
      </c>
      <c r="O18" s="3"/>
    </row>
    <row r="19" spans="1:15" x14ac:dyDescent="0.2">
      <c r="A19" t="s">
        <v>16</v>
      </c>
      <c r="B19" s="3">
        <f t="shared" ref="B19:I19" si="3">AVERAGE(B6,B7,B8)</f>
        <v>78</v>
      </c>
      <c r="C19" s="3">
        <f t="shared" si="3"/>
        <v>74.333333333333329</v>
      </c>
      <c r="D19" s="3">
        <f t="shared" si="3"/>
        <v>27</v>
      </c>
      <c r="E19" s="3">
        <f t="shared" si="3"/>
        <v>25.333333333333332</v>
      </c>
      <c r="F19" s="3">
        <f t="shared" si="3"/>
        <v>34.333333333333336</v>
      </c>
      <c r="G19" s="3">
        <f t="shared" si="3"/>
        <v>75.333333333333329</v>
      </c>
      <c r="H19" s="3">
        <f t="shared" si="3"/>
        <v>70.666666666666671</v>
      </c>
      <c r="I19" s="3">
        <f t="shared" si="3"/>
        <v>88</v>
      </c>
      <c r="J19" s="3">
        <f>AVERAGE(J6,J7,J8)</f>
        <v>43</v>
      </c>
      <c r="K19" s="3">
        <f>AVERAGE(K6,K7,K8)</f>
        <v>68.333333333333329</v>
      </c>
      <c r="L19" s="3">
        <f>AVERAGE(L6,L7,L8)</f>
        <v>111</v>
      </c>
      <c r="M19" s="3">
        <f>AVERAGE(M6,M7,M8)</f>
        <v>78</v>
      </c>
      <c r="N19" s="3"/>
    </row>
    <row r="20" spans="1:15" x14ac:dyDescent="0.2">
      <c r="A20" t="s">
        <v>17</v>
      </c>
      <c r="B20" s="3">
        <f>AVERAGE(B6,B7,B8,B9)</f>
        <v>72.25</v>
      </c>
      <c r="C20" s="3">
        <f t="shared" ref="C20:M20" si="4">AVERAGE(C6,C7,C8,C9)</f>
        <v>60.75</v>
      </c>
      <c r="D20" s="3">
        <f t="shared" si="4"/>
        <v>26.25</v>
      </c>
      <c r="E20" s="3">
        <f t="shared" si="4"/>
        <v>55.25</v>
      </c>
      <c r="F20" s="3">
        <f t="shared" si="4"/>
        <v>39.25</v>
      </c>
      <c r="G20" s="3">
        <f t="shared" si="4"/>
        <v>90.5</v>
      </c>
      <c r="H20" s="3">
        <f t="shared" si="4"/>
        <v>74.25</v>
      </c>
      <c r="I20" s="3">
        <f t="shared" si="4"/>
        <v>103</v>
      </c>
      <c r="J20" s="3">
        <f t="shared" si="4"/>
        <v>45.25</v>
      </c>
      <c r="K20" s="3">
        <f t="shared" si="4"/>
        <v>80.75</v>
      </c>
      <c r="L20" s="3">
        <f t="shared" si="4"/>
        <v>120.5</v>
      </c>
      <c r="M20" s="3">
        <f t="shared" si="4"/>
        <v>91.75</v>
      </c>
      <c r="N20" s="3"/>
    </row>
    <row r="21" spans="1:15" x14ac:dyDescent="0.2">
      <c r="A21" t="s">
        <v>25</v>
      </c>
      <c r="B21" s="3">
        <f>AVERAGE(B6:B10)</f>
        <v>75.599999999999994</v>
      </c>
      <c r="C21" s="3">
        <f t="shared" ref="C21:M21" si="5">AVERAGE(C6:C10)</f>
        <v>52.6</v>
      </c>
      <c r="D21" s="3">
        <f t="shared" si="5"/>
        <v>31.4</v>
      </c>
      <c r="E21" s="3">
        <f t="shared" si="5"/>
        <v>50.8</v>
      </c>
      <c r="F21" s="3">
        <f t="shared" si="5"/>
        <v>43</v>
      </c>
      <c r="G21" s="3">
        <f t="shared" si="5"/>
        <v>77.599999999999994</v>
      </c>
      <c r="H21" s="3">
        <f t="shared" si="5"/>
        <v>69.2</v>
      </c>
      <c r="I21" s="3">
        <f t="shared" si="5"/>
        <v>87</v>
      </c>
      <c r="J21" s="3">
        <f t="shared" si="5"/>
        <v>46.8</v>
      </c>
      <c r="K21" s="3">
        <f t="shared" si="5"/>
        <v>89</v>
      </c>
      <c r="L21" s="3">
        <f t="shared" si="5"/>
        <v>110.6</v>
      </c>
      <c r="M21" s="3">
        <f t="shared" si="5"/>
        <v>98</v>
      </c>
      <c r="N21" s="3"/>
    </row>
    <row r="22" spans="1:15" x14ac:dyDescent="0.2">
      <c r="A22" t="s">
        <v>24</v>
      </c>
      <c r="B22" s="3">
        <f>AVERAGE(B6:B11)</f>
        <v>91</v>
      </c>
      <c r="C22" s="3">
        <f t="shared" ref="C22:M22" si="6">AVERAGE(C6:C11)</f>
        <v>65.166666666666671</v>
      </c>
      <c r="D22" s="3">
        <f t="shared" si="6"/>
        <v>31.166666666666668</v>
      </c>
      <c r="E22" s="3">
        <f t="shared" si="6"/>
        <v>54.5</v>
      </c>
      <c r="F22" s="3">
        <f t="shared" si="6"/>
        <v>48.5</v>
      </c>
      <c r="G22" s="3">
        <f t="shared" si="6"/>
        <v>73.166666666666671</v>
      </c>
      <c r="H22" s="3">
        <f t="shared" si="6"/>
        <v>67.833333333333329</v>
      </c>
      <c r="I22" s="3">
        <f t="shared" si="6"/>
        <v>92.666666666666671</v>
      </c>
      <c r="J22" s="3">
        <f t="shared" si="6"/>
        <v>44.333333333333336</v>
      </c>
      <c r="K22" s="3">
        <f t="shared" si="6"/>
        <v>87.833333333333329</v>
      </c>
      <c r="L22" s="3">
        <f t="shared" si="6"/>
        <v>109.16666666666667</v>
      </c>
      <c r="M22" s="3">
        <f t="shared" si="6"/>
        <v>90.5</v>
      </c>
      <c r="N22" s="3"/>
    </row>
    <row r="23" spans="1:15" x14ac:dyDescent="0.2">
      <c r="A23" s="6" t="s">
        <v>26</v>
      </c>
      <c r="B23" s="3">
        <f>AVERAGE(B$6:B12)</f>
        <v>87.714285714285708</v>
      </c>
      <c r="C23" s="3">
        <f>AVERAGE(C$6:C12)</f>
        <v>63.142857142857146</v>
      </c>
      <c r="D23" s="3">
        <f>AVERAGE(D$6:D12)</f>
        <v>29.285714285714285</v>
      </c>
      <c r="E23" s="3">
        <f>AVERAGE(E$6:E12)</f>
        <v>48.714285714285715</v>
      </c>
      <c r="F23" s="3">
        <f>AVERAGE(F$6:F12)</f>
        <v>52.714285714285715</v>
      </c>
      <c r="G23" s="3">
        <f>AVERAGE(G$6:G12)</f>
        <v>68.142857142857139</v>
      </c>
      <c r="H23" s="3">
        <f>AVERAGE(H$6:H12)</f>
        <v>71.142857142857139</v>
      </c>
      <c r="I23" s="3">
        <f>AVERAGE(I$6:I12)</f>
        <v>92.857142857142861</v>
      </c>
      <c r="J23" s="3">
        <f>AVERAGE(J$6:J12)</f>
        <v>44.714285714285715</v>
      </c>
      <c r="K23" s="3">
        <f>AVERAGE(K$6:K12)</f>
        <v>82.285714285714292</v>
      </c>
      <c r="L23" s="3">
        <f>AVERAGE(L$6:L12)</f>
        <v>101.57142857142857</v>
      </c>
      <c r="M23" s="3">
        <f>AVERAGE(M$6:M12)</f>
        <v>85.571428571428569</v>
      </c>
      <c r="N23" s="3"/>
    </row>
    <row r="24" spans="1:15" x14ac:dyDescent="0.2">
      <c r="A24" s="6" t="s">
        <v>27</v>
      </c>
      <c r="B24" s="3">
        <f>AVERAGE(B$6:B13)</f>
        <v>86</v>
      </c>
      <c r="C24" s="3">
        <f>AVERAGE(C$6:C13)</f>
        <v>61.5</v>
      </c>
      <c r="D24" s="3">
        <f>AVERAGE(D$6:D13)</f>
        <v>33.75</v>
      </c>
      <c r="E24" s="3">
        <f>AVERAGE(E$6:E13)</f>
        <v>48.125</v>
      </c>
      <c r="F24" s="3">
        <f>AVERAGE(F$6:F13)</f>
        <v>51</v>
      </c>
      <c r="G24" s="3">
        <f>AVERAGE(G$6:G13)</f>
        <v>67.625</v>
      </c>
      <c r="H24" s="3">
        <f>AVERAGE(H$6:H13)</f>
        <v>64.5</v>
      </c>
      <c r="I24" s="3">
        <f>AVERAGE(I$6:I13)</f>
        <v>86.5</v>
      </c>
      <c r="J24" s="3">
        <f>AVERAGE(J$6:J13)</f>
        <v>42.25</v>
      </c>
      <c r="K24" s="3">
        <f>AVERAGE(K$6:K13)</f>
        <v>78.125</v>
      </c>
      <c r="L24" s="3">
        <f>AVERAGE(L$6:L13)</f>
        <v>101.875</v>
      </c>
      <c r="M24" s="3">
        <f>AVERAGE(M$6:M13)</f>
        <v>77.125</v>
      </c>
      <c r="N24" s="3"/>
    </row>
    <row r="25" spans="1:15" x14ac:dyDescent="0.2">
      <c r="A25" s="6" t="s">
        <v>31</v>
      </c>
      <c r="B25" s="3">
        <f>AVERAGE(B$6:B14)</f>
        <v>82.555555555555557</v>
      </c>
      <c r="C25" s="3">
        <f>AVERAGE(C$6:C14)</f>
        <v>60.666666666666664</v>
      </c>
      <c r="D25" s="3">
        <f>AVERAGE(D$6:D14)</f>
        <v>35.111111111111114</v>
      </c>
      <c r="E25" s="3">
        <f>AVERAGE(E$6:E14)</f>
        <v>43.333333333333336</v>
      </c>
      <c r="F25" s="3">
        <f>AVERAGE(F$6:F14)</f>
        <v>51.333333333333336</v>
      </c>
      <c r="G25" s="3">
        <f>AVERAGE(G$6:G14)</f>
        <v>63.444444444444443</v>
      </c>
      <c r="H25" s="3">
        <f>AVERAGE(H$6:H14)</f>
        <v>68.444444444444443</v>
      </c>
      <c r="I25" s="3">
        <f>AVERAGE(I$6:I14)</f>
        <v>82</v>
      </c>
      <c r="J25" s="3">
        <f>AVERAGE(J$6:J14)</f>
        <v>42.222222222222221</v>
      </c>
      <c r="K25" s="3">
        <f>AVERAGE(K$6:K14)</f>
        <v>72.444444444444443</v>
      </c>
      <c r="L25" s="3">
        <f>AVERAGE(L$6:L14)</f>
        <v>96.333333333333329</v>
      </c>
      <c r="M25" s="3">
        <f>AVERAGE(M$6:M14)</f>
        <v>77.888888888888886</v>
      </c>
      <c r="N25" s="3"/>
    </row>
    <row r="26" spans="1:15" x14ac:dyDescent="0.2">
      <c r="A26" s="6" t="s">
        <v>33</v>
      </c>
      <c r="B26" s="3">
        <f>AVERAGE(B$6:B15)</f>
        <v>82.6</v>
      </c>
      <c r="C26" s="3">
        <f>AVERAGE(C$6:C15)</f>
        <v>56.9</v>
      </c>
      <c r="D26" s="3">
        <f>AVERAGE(D$6:D15)</f>
        <v>42.1</v>
      </c>
      <c r="E26" s="3">
        <f>AVERAGE(E$6:E15)</f>
        <v>45.2</v>
      </c>
      <c r="F26" s="3">
        <f>AVERAGE(F$6:F15)</f>
        <v>50.6</v>
      </c>
      <c r="G26" s="3">
        <f>AVERAGE(G$6:G15)</f>
        <v>57.7</v>
      </c>
      <c r="H26" s="3">
        <f>AVERAGE(H$6:H15)</f>
        <v>62.7</v>
      </c>
      <c r="I26" s="3">
        <f>AVERAGE(I$6:I15)</f>
        <v>78.5</v>
      </c>
      <c r="J26" s="3">
        <f>AVERAGE(J$6:J15)</f>
        <v>40.799999999999997</v>
      </c>
      <c r="K26" s="3">
        <f>AVERAGE(K$6:K15)</f>
        <v>70.2</v>
      </c>
      <c r="L26" s="3">
        <f>AVERAGE(L$6:L15)</f>
        <v>93.4</v>
      </c>
      <c r="M26" s="3">
        <f>AVERAGE(M$6:M15)</f>
        <v>78.400000000000006</v>
      </c>
      <c r="N26" s="3"/>
    </row>
    <row r="27" spans="1:15" x14ac:dyDescent="0.2">
      <c r="A27" s="6" t="s">
        <v>35</v>
      </c>
      <c r="B27" s="3">
        <f>AVERAGE(B$6:B16)</f>
        <v>76.909090909090907</v>
      </c>
      <c r="C27" s="3">
        <f>AVERAGE(C$6:C16)</f>
        <v>56.727272727272727</v>
      </c>
      <c r="D27" s="3">
        <f>AVERAGE(D$6:D16)</f>
        <v>42.727272727272727</v>
      </c>
      <c r="E27" s="3">
        <f>AVERAGE(E$6:E16)</f>
        <v>44.090909090909093</v>
      </c>
      <c r="F27" s="3">
        <f>AVERAGE(F$6:F16)</f>
        <v>48.545454545454547</v>
      </c>
      <c r="G27" s="3">
        <f>AVERAGE(G$6:G16)</f>
        <v>58</v>
      </c>
      <c r="H27" s="3">
        <f>AVERAGE(H$6:H16)</f>
        <v>59.272727272727273</v>
      </c>
      <c r="I27" s="3">
        <f>AVERAGE(I$6:I16)</f>
        <v>76.818181818181813</v>
      </c>
      <c r="J27" s="3">
        <f>AVERAGE(J$6:J16)</f>
        <v>42.18181818181818</v>
      </c>
      <c r="K27" s="3">
        <f>AVERAGE(K$6:K16)</f>
        <v>73.818181818181813</v>
      </c>
      <c r="L27" s="3">
        <f>AVERAGE(L$6:L16)</f>
        <v>93.818181818181813</v>
      </c>
      <c r="M27" s="3">
        <f>AVERAGE(M$6:M16)</f>
        <v>81.181818181818187</v>
      </c>
      <c r="N27" s="3"/>
    </row>
    <row r="28" spans="1:15" x14ac:dyDescent="0.2">
      <c r="A28" s="6" t="s">
        <v>36</v>
      </c>
      <c r="B28" s="3">
        <f>AVERAGE(B$6:B17)</f>
        <v>76.083333333333329</v>
      </c>
      <c r="C28" s="3">
        <f>AVERAGE(C$6:C17)</f>
        <v>61</v>
      </c>
      <c r="D28" s="3">
        <f>AVERAGE(D$6:D17)</f>
        <v>43.333333333333336</v>
      </c>
      <c r="E28" s="3">
        <f>AVERAGE(E$6:E17)</f>
        <v>41.583333333333336</v>
      </c>
      <c r="F28" s="3">
        <f>AVERAGE(F$6:F17)</f>
        <v>45</v>
      </c>
      <c r="G28" s="3">
        <f>AVERAGE(G$6:G17)</f>
        <v>63.75</v>
      </c>
      <c r="H28" s="3"/>
      <c r="I28" s="3"/>
      <c r="J28" s="3"/>
      <c r="K28" s="3"/>
      <c r="L28" s="3"/>
      <c r="M28" s="3"/>
      <c r="N28" s="3"/>
    </row>
    <row r="29" spans="1:15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106" spans="1:1" x14ac:dyDescent="0.2">
      <c r="A106" t="s">
        <v>0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  <ignoredErrors>
    <ignoredError sqref="N10 N14:N15 B2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110"/>
  <sheetViews>
    <sheetView topLeftCell="A4" workbookViewId="0">
      <pane ySplit="2" topLeftCell="A33" activePane="bottomLeft" state="frozen"/>
      <selection activeCell="A4" sqref="A4"/>
      <selection pane="bottomLeft" activeCell="G20" sqref="G20"/>
    </sheetView>
  </sheetViews>
  <sheetFormatPr defaultRowHeight="12.75" x14ac:dyDescent="0.2"/>
  <cols>
    <col min="1" max="1" width="25.7109375" customWidth="1"/>
    <col min="2" max="14" width="9.140625" style="1"/>
  </cols>
  <sheetData>
    <row r="3" spans="1:14" ht="18.75" x14ac:dyDescent="0.3">
      <c r="A3" s="2" t="s">
        <v>14</v>
      </c>
    </row>
    <row r="4" spans="1:14" s="4" customFormat="1" x14ac:dyDescent="0.2">
      <c r="A4" s="5" t="s">
        <v>22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"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18</v>
      </c>
    </row>
    <row r="6" spans="1:14" x14ac:dyDescent="0.2">
      <c r="A6" t="s">
        <v>15</v>
      </c>
      <c r="B6" s="3">
        <v>71.7</v>
      </c>
      <c r="C6" s="3">
        <v>50.1</v>
      </c>
      <c r="D6" s="3">
        <v>58.5</v>
      </c>
      <c r="E6" s="3">
        <v>58.5</v>
      </c>
      <c r="F6" s="3">
        <v>51.8</v>
      </c>
      <c r="G6" s="3">
        <v>58.5</v>
      </c>
      <c r="H6" s="3">
        <v>47.2</v>
      </c>
      <c r="I6" s="3">
        <v>56.1</v>
      </c>
      <c r="J6" s="3">
        <v>63.9</v>
      </c>
      <c r="K6" s="3">
        <v>70.400000000000006</v>
      </c>
      <c r="L6" s="3">
        <v>66.900000000000006</v>
      </c>
      <c r="M6" s="3">
        <v>77.400000000000006</v>
      </c>
      <c r="N6" s="1">
        <f t="shared" ref="N6:N25" si="0">SUM(B6:M6)</f>
        <v>731</v>
      </c>
    </row>
    <row r="7" spans="1:14" x14ac:dyDescent="0.2">
      <c r="A7">
        <v>2008</v>
      </c>
      <c r="B7" s="3"/>
      <c r="C7" s="3"/>
      <c r="D7" s="3"/>
      <c r="E7" s="3"/>
      <c r="F7" s="3"/>
      <c r="G7" s="3"/>
      <c r="H7" s="3">
        <v>102</v>
      </c>
      <c r="I7" s="3">
        <v>94</v>
      </c>
      <c r="J7" s="3">
        <v>60</v>
      </c>
      <c r="K7" s="3">
        <v>60</v>
      </c>
      <c r="L7" s="3">
        <v>62</v>
      </c>
      <c r="M7" s="3">
        <v>57</v>
      </c>
      <c r="N7" s="1">
        <f t="shared" si="0"/>
        <v>435</v>
      </c>
    </row>
    <row r="8" spans="1:14" x14ac:dyDescent="0.2">
      <c r="A8">
        <v>2009</v>
      </c>
      <c r="B8" s="3">
        <v>63</v>
      </c>
      <c r="C8" s="3">
        <v>58</v>
      </c>
      <c r="D8" s="3">
        <v>20</v>
      </c>
      <c r="E8" s="3">
        <v>22</v>
      </c>
      <c r="F8" s="3">
        <v>40</v>
      </c>
      <c r="G8" s="3">
        <v>64</v>
      </c>
      <c r="H8" s="3">
        <v>107</v>
      </c>
      <c r="I8" s="3">
        <v>63</v>
      </c>
      <c r="J8" s="3">
        <v>15</v>
      </c>
      <c r="K8" s="3">
        <v>52</v>
      </c>
      <c r="L8" s="3">
        <v>175</v>
      </c>
      <c r="M8" s="3">
        <v>95</v>
      </c>
      <c r="N8" s="1">
        <f t="shared" si="0"/>
        <v>774</v>
      </c>
    </row>
    <row r="9" spans="1:14" x14ac:dyDescent="0.2">
      <c r="A9">
        <v>2010</v>
      </c>
      <c r="B9" s="3">
        <v>60</v>
      </c>
      <c r="C9" s="3">
        <v>84</v>
      </c>
      <c r="D9" s="3">
        <v>46</v>
      </c>
      <c r="E9" s="3">
        <v>43</v>
      </c>
      <c r="F9" s="3">
        <v>29</v>
      </c>
      <c r="G9" s="3">
        <v>28</v>
      </c>
      <c r="H9" s="3">
        <v>39</v>
      </c>
      <c r="I9" s="3">
        <v>123</v>
      </c>
      <c r="J9" s="3">
        <v>54</v>
      </c>
      <c r="K9" s="3">
        <v>85</v>
      </c>
      <c r="L9" s="3">
        <v>84</v>
      </c>
      <c r="M9" s="3">
        <v>37</v>
      </c>
      <c r="N9" s="1">
        <f t="shared" si="0"/>
        <v>712</v>
      </c>
    </row>
    <row r="10" spans="1:14" x14ac:dyDescent="0.2">
      <c r="A10">
        <v>2011</v>
      </c>
      <c r="B10" s="3">
        <v>111</v>
      </c>
      <c r="C10" s="3">
        <v>81</v>
      </c>
      <c r="D10" s="3">
        <v>15</v>
      </c>
      <c r="E10" s="3">
        <v>11</v>
      </c>
      <c r="F10" s="3">
        <v>34</v>
      </c>
      <c r="G10" s="3">
        <v>134</v>
      </c>
      <c r="H10" s="3">
        <v>66</v>
      </c>
      <c r="I10" s="3">
        <v>78</v>
      </c>
      <c r="J10" s="3">
        <v>60</v>
      </c>
      <c r="K10" s="3">
        <v>68</v>
      </c>
      <c r="L10" s="3">
        <v>74</v>
      </c>
      <c r="M10" s="3">
        <v>102</v>
      </c>
      <c r="N10" s="1">
        <f t="shared" si="0"/>
        <v>834</v>
      </c>
    </row>
    <row r="11" spans="1:14" x14ac:dyDescent="0.2">
      <c r="A11">
        <v>2012</v>
      </c>
      <c r="B11" s="3">
        <v>55</v>
      </c>
      <c r="C11" s="3">
        <v>20</v>
      </c>
      <c r="D11" s="3">
        <v>24</v>
      </c>
      <c r="E11" s="3">
        <v>145</v>
      </c>
      <c r="F11" s="3">
        <v>54</v>
      </c>
      <c r="G11" s="3">
        <v>136</v>
      </c>
      <c r="H11" s="3">
        <v>85</v>
      </c>
      <c r="I11" s="3">
        <v>148</v>
      </c>
      <c r="J11" s="3">
        <v>52</v>
      </c>
      <c r="K11" s="3">
        <v>118</v>
      </c>
      <c r="L11" s="3">
        <v>149</v>
      </c>
      <c r="M11" s="3">
        <v>133</v>
      </c>
      <c r="N11" s="1">
        <f t="shared" si="0"/>
        <v>1119</v>
      </c>
    </row>
    <row r="12" spans="1:14" x14ac:dyDescent="0.2">
      <c r="A12">
        <v>2013</v>
      </c>
      <c r="B12" s="3">
        <v>89</v>
      </c>
      <c r="C12" s="3">
        <v>20</v>
      </c>
      <c r="D12" s="3">
        <v>52</v>
      </c>
      <c r="E12" s="3">
        <v>33</v>
      </c>
      <c r="F12" s="3">
        <v>58</v>
      </c>
      <c r="G12" s="3">
        <v>26</v>
      </c>
      <c r="H12" s="3">
        <v>49</v>
      </c>
      <c r="I12" s="3">
        <v>23</v>
      </c>
      <c r="J12" s="3">
        <v>53</v>
      </c>
      <c r="K12" s="3">
        <v>122</v>
      </c>
      <c r="L12" s="3">
        <v>71</v>
      </c>
      <c r="M12" s="3">
        <v>123</v>
      </c>
      <c r="N12" s="1">
        <f t="shared" si="0"/>
        <v>719</v>
      </c>
    </row>
    <row r="13" spans="1:14" x14ac:dyDescent="0.2">
      <c r="A13">
        <v>2014</v>
      </c>
      <c r="B13" s="3">
        <v>168</v>
      </c>
      <c r="C13" s="3">
        <v>128</v>
      </c>
      <c r="D13" s="3">
        <v>30</v>
      </c>
      <c r="E13" s="3">
        <v>73</v>
      </c>
      <c r="F13" s="3">
        <v>76</v>
      </c>
      <c r="G13" s="3">
        <v>51</v>
      </c>
      <c r="H13" s="3">
        <v>61</v>
      </c>
      <c r="I13" s="3">
        <v>121</v>
      </c>
      <c r="J13" s="3">
        <v>32</v>
      </c>
      <c r="K13" s="3">
        <v>82</v>
      </c>
      <c r="L13" s="3">
        <v>102</v>
      </c>
      <c r="M13" s="3">
        <v>53</v>
      </c>
      <c r="N13" s="1">
        <f t="shared" si="0"/>
        <v>977</v>
      </c>
    </row>
    <row r="14" spans="1:14" x14ac:dyDescent="0.2">
      <c r="A14">
        <v>2015</v>
      </c>
      <c r="B14" s="3">
        <v>68</v>
      </c>
      <c r="C14" s="3">
        <v>51</v>
      </c>
      <c r="D14" s="3">
        <v>18</v>
      </c>
      <c r="E14" s="3">
        <v>14</v>
      </c>
      <c r="F14" s="3">
        <v>78</v>
      </c>
      <c r="G14" s="3">
        <v>38</v>
      </c>
      <c r="H14" s="3">
        <v>91</v>
      </c>
      <c r="I14" s="3">
        <v>94</v>
      </c>
      <c r="J14" s="3">
        <v>47</v>
      </c>
      <c r="K14" s="3">
        <v>49</v>
      </c>
      <c r="L14" s="3">
        <v>56</v>
      </c>
      <c r="M14" s="3">
        <v>56</v>
      </c>
      <c r="N14" s="1">
        <f t="shared" si="0"/>
        <v>660</v>
      </c>
    </row>
    <row r="15" spans="1:14" x14ac:dyDescent="0.2">
      <c r="A15">
        <v>2016</v>
      </c>
      <c r="B15" s="3">
        <v>74</v>
      </c>
      <c r="C15" s="3">
        <v>50</v>
      </c>
      <c r="D15" s="3">
        <v>65</v>
      </c>
      <c r="E15" s="3">
        <v>44</v>
      </c>
      <c r="F15" s="3">
        <v>39</v>
      </c>
      <c r="G15" s="3">
        <v>64</v>
      </c>
      <c r="H15" s="3">
        <v>18</v>
      </c>
      <c r="I15" s="3">
        <v>42</v>
      </c>
      <c r="J15" s="3">
        <v>25</v>
      </c>
      <c r="K15" s="3">
        <v>49</v>
      </c>
      <c r="L15" s="3">
        <v>104</v>
      </c>
      <c r="M15" s="3">
        <v>18</v>
      </c>
      <c r="N15" s="1">
        <f t="shared" si="0"/>
        <v>592</v>
      </c>
    </row>
    <row r="16" spans="1:14" x14ac:dyDescent="0.2">
      <c r="A16">
        <v>2017</v>
      </c>
      <c r="B16" s="3">
        <v>55</v>
      </c>
      <c r="C16" s="3">
        <v>54</v>
      </c>
      <c r="D16" s="3">
        <v>46</v>
      </c>
      <c r="E16" s="3">
        <v>5</v>
      </c>
      <c r="F16" s="3">
        <v>54</v>
      </c>
      <c r="G16" s="3">
        <v>30</v>
      </c>
      <c r="H16" s="3">
        <v>100</v>
      </c>
      <c r="I16" s="3">
        <v>46</v>
      </c>
      <c r="J16" s="3">
        <v>42</v>
      </c>
      <c r="K16" s="3">
        <v>27</v>
      </c>
      <c r="L16" s="3">
        <v>52</v>
      </c>
      <c r="M16" s="3">
        <v>84</v>
      </c>
      <c r="N16" s="1">
        <f t="shared" si="0"/>
        <v>595</v>
      </c>
    </row>
    <row r="17" spans="1:14" x14ac:dyDescent="0.2">
      <c r="A17">
        <v>2018</v>
      </c>
      <c r="B17" s="3">
        <v>83</v>
      </c>
      <c r="C17" s="3">
        <v>23</v>
      </c>
      <c r="D17" s="3">
        <v>105</v>
      </c>
      <c r="E17" s="3">
        <v>62</v>
      </c>
      <c r="F17" s="3">
        <v>44</v>
      </c>
      <c r="G17" s="3">
        <v>6</v>
      </c>
      <c r="H17" s="3">
        <v>11</v>
      </c>
      <c r="I17" s="3">
        <v>47</v>
      </c>
      <c r="J17" s="3">
        <v>28</v>
      </c>
      <c r="K17" s="3">
        <v>50</v>
      </c>
      <c r="L17" s="3">
        <v>67</v>
      </c>
      <c r="M17" s="3">
        <v>83</v>
      </c>
      <c r="N17" s="1">
        <f t="shared" si="0"/>
        <v>609</v>
      </c>
    </row>
    <row r="18" spans="1:14" x14ac:dyDescent="0.2">
      <c r="A18">
        <v>2019</v>
      </c>
      <c r="B18" s="3">
        <v>20</v>
      </c>
      <c r="C18" s="3">
        <v>55</v>
      </c>
      <c r="D18" s="3">
        <v>49</v>
      </c>
      <c r="E18" s="3">
        <v>33</v>
      </c>
      <c r="F18" s="3">
        <v>28</v>
      </c>
      <c r="G18" s="3">
        <v>61</v>
      </c>
      <c r="H18" s="3">
        <v>25</v>
      </c>
      <c r="I18" s="3">
        <v>60</v>
      </c>
      <c r="J18" s="3">
        <v>56</v>
      </c>
      <c r="K18" s="3">
        <v>110</v>
      </c>
      <c r="L18" s="3">
        <v>98</v>
      </c>
      <c r="M18" s="3">
        <v>109</v>
      </c>
      <c r="N18" s="1">
        <f t="shared" si="0"/>
        <v>704</v>
      </c>
    </row>
    <row r="19" spans="1:14" x14ac:dyDescent="0.2">
      <c r="A19">
        <v>2020</v>
      </c>
      <c r="B19" s="3">
        <v>67</v>
      </c>
      <c r="C19" s="3">
        <v>108</v>
      </c>
      <c r="D19" s="3">
        <v>50</v>
      </c>
      <c r="E19" s="3">
        <v>14</v>
      </c>
      <c r="F19" s="3">
        <v>6</v>
      </c>
      <c r="G19" s="3">
        <v>127</v>
      </c>
      <c r="H19" s="3"/>
      <c r="I19" s="3"/>
      <c r="J19" s="3"/>
      <c r="K19" s="3"/>
      <c r="L19" s="3"/>
      <c r="M19" s="3"/>
    </row>
    <row r="20" spans="1:14" x14ac:dyDescent="0.2">
      <c r="A20" t="s">
        <v>13</v>
      </c>
      <c r="B20" s="3">
        <f>AVERAGE(B$8:B9)</f>
        <v>61.5</v>
      </c>
      <c r="C20" s="3">
        <f>AVERAGE(C$8:C9)</f>
        <v>71</v>
      </c>
      <c r="D20" s="3">
        <f>AVERAGE(D$8:D9)</f>
        <v>33</v>
      </c>
      <c r="E20" s="3">
        <f t="shared" ref="E20:M20" si="1">AVERAGE(E8,E9)</f>
        <v>32.5</v>
      </c>
      <c r="F20" s="3">
        <f t="shared" si="1"/>
        <v>34.5</v>
      </c>
      <c r="G20" s="3">
        <f>AVERAGE(G8,G9)</f>
        <v>46</v>
      </c>
      <c r="H20" s="3">
        <f t="shared" si="1"/>
        <v>73</v>
      </c>
      <c r="I20" s="3">
        <f t="shared" si="1"/>
        <v>93</v>
      </c>
      <c r="J20" s="3">
        <f t="shared" si="1"/>
        <v>34.5</v>
      </c>
      <c r="K20" s="3">
        <f t="shared" si="1"/>
        <v>68.5</v>
      </c>
      <c r="L20" s="3">
        <f t="shared" si="1"/>
        <v>129.5</v>
      </c>
      <c r="M20" s="3">
        <f t="shared" si="1"/>
        <v>66</v>
      </c>
      <c r="N20" s="3">
        <f t="shared" si="0"/>
        <v>743</v>
      </c>
    </row>
    <row r="21" spans="1:14" x14ac:dyDescent="0.2">
      <c r="A21" t="s">
        <v>16</v>
      </c>
      <c r="B21" s="3">
        <f>AVERAGE(B$8:B10)</f>
        <v>78</v>
      </c>
      <c r="C21" s="3">
        <f>AVERAGE(C$8:C10)</f>
        <v>74.333333333333329</v>
      </c>
      <c r="D21" s="3">
        <f>AVERAGE(D$8:D10)</f>
        <v>27</v>
      </c>
      <c r="E21" s="3">
        <f t="shared" ref="E21:I21" si="2">AVERAGE(E8,E9,E10)</f>
        <v>25.333333333333332</v>
      </c>
      <c r="F21" s="3">
        <f t="shared" si="2"/>
        <v>34.333333333333336</v>
      </c>
      <c r="G21" s="3">
        <f t="shared" si="2"/>
        <v>75.333333333333329</v>
      </c>
      <c r="H21" s="3">
        <f t="shared" si="2"/>
        <v>70.666666666666671</v>
      </c>
      <c r="I21" s="3">
        <f t="shared" si="2"/>
        <v>88</v>
      </c>
      <c r="J21" s="3">
        <f>AVERAGE(J8,J9,J10)</f>
        <v>43</v>
      </c>
      <c r="K21" s="3">
        <f>AVERAGE(K8,K9,K10)</f>
        <v>68.333333333333329</v>
      </c>
      <c r="L21" s="3">
        <f>AVERAGE(L8,L9,L10)</f>
        <v>111</v>
      </c>
      <c r="M21" s="3">
        <f>AVERAGE(M8,M9,M10)</f>
        <v>78</v>
      </c>
      <c r="N21" s="3">
        <f t="shared" si="0"/>
        <v>773.33333333333337</v>
      </c>
    </row>
    <row r="22" spans="1:14" x14ac:dyDescent="0.2">
      <c r="A22" t="s">
        <v>17</v>
      </c>
      <c r="B22" s="3">
        <f>AVERAGE(B$8:B11)</f>
        <v>72.25</v>
      </c>
      <c r="C22" s="3">
        <f>AVERAGE(C$8:C11)</f>
        <v>60.75</v>
      </c>
      <c r="D22" s="3">
        <f>AVERAGE(D$8:D11)</f>
        <v>26.25</v>
      </c>
      <c r="E22" s="3">
        <f t="shared" ref="E22:M22" si="3">AVERAGE(E8,E9,E10,E11)</f>
        <v>55.25</v>
      </c>
      <c r="F22" s="3">
        <f t="shared" si="3"/>
        <v>39.25</v>
      </c>
      <c r="G22" s="3">
        <f t="shared" si="3"/>
        <v>90.5</v>
      </c>
      <c r="H22" s="3">
        <f t="shared" si="3"/>
        <v>74.25</v>
      </c>
      <c r="I22" s="3">
        <f t="shared" si="3"/>
        <v>103</v>
      </c>
      <c r="J22" s="3">
        <f t="shared" si="3"/>
        <v>45.25</v>
      </c>
      <c r="K22" s="3">
        <f t="shared" si="3"/>
        <v>80.75</v>
      </c>
      <c r="L22" s="3">
        <f t="shared" si="3"/>
        <v>120.5</v>
      </c>
      <c r="M22" s="3">
        <f t="shared" si="3"/>
        <v>91.75</v>
      </c>
      <c r="N22" s="3">
        <f t="shared" si="0"/>
        <v>859.75</v>
      </c>
    </row>
    <row r="23" spans="1:14" x14ac:dyDescent="0.2">
      <c r="A23" t="s">
        <v>19</v>
      </c>
      <c r="B23" s="3">
        <f>AVERAGE(B$8:B12)</f>
        <v>75.599999999999994</v>
      </c>
      <c r="C23" s="3">
        <f>AVERAGE(C$8:C12)</f>
        <v>52.6</v>
      </c>
      <c r="D23" s="3">
        <f>AVERAGE(D$8:D12)</f>
        <v>31.4</v>
      </c>
      <c r="E23" s="3">
        <f t="shared" ref="E23:M23" si="4">AVERAGE(E8:E12)</f>
        <v>50.8</v>
      </c>
      <c r="F23" s="3">
        <f t="shared" si="4"/>
        <v>43</v>
      </c>
      <c r="G23" s="3">
        <f t="shared" si="4"/>
        <v>77.599999999999994</v>
      </c>
      <c r="H23" s="3">
        <f>AVERAGE(H7:H12)</f>
        <v>74.666666666666671</v>
      </c>
      <c r="I23" s="3">
        <f>AVERAGE(I7:I12)</f>
        <v>88.166666666666671</v>
      </c>
      <c r="J23" s="3">
        <f>AVERAGE(J7:J12)</f>
        <v>49</v>
      </c>
      <c r="K23" s="3">
        <f>AVERAGE(K7:K12)</f>
        <v>84.166666666666671</v>
      </c>
      <c r="L23" s="3">
        <f>AVERAGE(L7:L12)</f>
        <v>102.5</v>
      </c>
      <c r="M23" s="3">
        <f t="shared" si="4"/>
        <v>98</v>
      </c>
      <c r="N23" s="3">
        <f t="shared" si="0"/>
        <v>827.5</v>
      </c>
    </row>
    <row r="24" spans="1:14" x14ac:dyDescent="0.2">
      <c r="A24" t="s">
        <v>21</v>
      </c>
      <c r="B24" s="3">
        <f>AVERAGE(B$8:B13)</f>
        <v>91</v>
      </c>
      <c r="C24" s="3">
        <f>AVERAGE(C$8:C13)</f>
        <v>65.166666666666671</v>
      </c>
      <c r="D24" s="3">
        <f>AVERAGE(D$8:D13)</f>
        <v>31.166666666666668</v>
      </c>
      <c r="E24" s="3">
        <f t="shared" ref="E24:J24" si="5">AVERAGE(E8:E13)</f>
        <v>54.5</v>
      </c>
      <c r="F24" s="3">
        <f t="shared" si="5"/>
        <v>48.5</v>
      </c>
      <c r="G24" s="3">
        <f t="shared" si="5"/>
        <v>73.166666666666671</v>
      </c>
      <c r="H24" s="3">
        <f t="shared" si="5"/>
        <v>67.833333333333329</v>
      </c>
      <c r="I24" s="3">
        <f t="shared" si="5"/>
        <v>92.666666666666671</v>
      </c>
      <c r="J24" s="3">
        <f t="shared" si="5"/>
        <v>44.333333333333336</v>
      </c>
      <c r="K24" s="3">
        <f>AVERAGE(K8:K13)</f>
        <v>87.833333333333329</v>
      </c>
      <c r="L24" s="3">
        <f>AVERAGE(L8:L13)</f>
        <v>109.16666666666667</v>
      </c>
      <c r="M24" s="3">
        <f>AVERAGE(M8:M13)</f>
        <v>90.5</v>
      </c>
      <c r="N24" s="3">
        <f t="shared" si="0"/>
        <v>855.83333333333337</v>
      </c>
    </row>
    <row r="25" spans="1:14" x14ac:dyDescent="0.2">
      <c r="A25" t="s">
        <v>23</v>
      </c>
      <c r="B25" s="3">
        <f>AVERAGE(B$8:B14)</f>
        <v>87.714285714285708</v>
      </c>
      <c r="C25" s="3">
        <f>AVERAGE(C$8:C14)</f>
        <v>63.142857142857146</v>
      </c>
      <c r="D25" s="3">
        <f>AVERAGE(D$8:D14)</f>
        <v>29.285714285714285</v>
      </c>
      <c r="E25" s="3">
        <f>AVERAGE(E$8:E14)</f>
        <v>48.714285714285715</v>
      </c>
      <c r="F25" s="3">
        <f t="shared" ref="F25:M25" si="6">AVERAGE(F$8:F$14)</f>
        <v>52.714285714285715</v>
      </c>
      <c r="G25" s="3">
        <f t="shared" si="6"/>
        <v>68.142857142857139</v>
      </c>
      <c r="H25" s="3">
        <f t="shared" si="6"/>
        <v>71.142857142857139</v>
      </c>
      <c r="I25" s="3">
        <f t="shared" si="6"/>
        <v>92.857142857142861</v>
      </c>
      <c r="J25" s="3">
        <f t="shared" si="6"/>
        <v>44.714285714285715</v>
      </c>
      <c r="K25" s="3">
        <f t="shared" si="6"/>
        <v>82.285714285714292</v>
      </c>
      <c r="L25" s="3">
        <f t="shared" si="6"/>
        <v>101.57142857142857</v>
      </c>
      <c r="M25" s="3">
        <f t="shared" si="6"/>
        <v>85.571428571428569</v>
      </c>
      <c r="N25" s="3">
        <f t="shared" si="0"/>
        <v>827.85714285714278</v>
      </c>
    </row>
    <row r="26" spans="1:14" x14ac:dyDescent="0.2">
      <c r="A26" s="6" t="s">
        <v>28</v>
      </c>
      <c r="B26" s="3">
        <f>AVERAGE(B$8:B15)</f>
        <v>86</v>
      </c>
      <c r="C26" s="3">
        <f>AVERAGE(C$8:C15)</f>
        <v>61.5</v>
      </c>
      <c r="D26" s="3">
        <f>AVERAGE(D$8:D15)</f>
        <v>33.75</v>
      </c>
      <c r="E26" s="3">
        <f>AVERAGE(E$8:E15)</f>
        <v>48.125</v>
      </c>
      <c r="F26" s="3">
        <f>AVERAGE(F$8:F15)</f>
        <v>51</v>
      </c>
      <c r="G26" s="3">
        <f>AVERAGE(G$8:G15)</f>
        <v>67.625</v>
      </c>
      <c r="H26" s="3">
        <f t="shared" ref="H26:M26" si="7">AVERAGE(H$8:H$15)</f>
        <v>64.5</v>
      </c>
      <c r="I26" s="3">
        <f t="shared" si="7"/>
        <v>86.5</v>
      </c>
      <c r="J26" s="3">
        <f t="shared" si="7"/>
        <v>42.25</v>
      </c>
      <c r="K26" s="3">
        <f t="shared" si="7"/>
        <v>78.125</v>
      </c>
      <c r="L26" s="3">
        <f t="shared" si="7"/>
        <v>101.875</v>
      </c>
      <c r="M26" s="3">
        <f t="shared" si="7"/>
        <v>77.125</v>
      </c>
      <c r="N26" s="3">
        <f>SUM(B26:M26)</f>
        <v>798.375</v>
      </c>
    </row>
    <row r="27" spans="1:14" x14ac:dyDescent="0.2">
      <c r="A27" s="6" t="s">
        <v>30</v>
      </c>
      <c r="B27" s="3">
        <f>AVERAGE(B$8:B16)</f>
        <v>82.555555555555557</v>
      </c>
      <c r="C27" s="3">
        <f>AVERAGE(C$8:C16)</f>
        <v>60.666666666666664</v>
      </c>
      <c r="D27" s="3">
        <f>AVERAGE(D$8:D16)</f>
        <v>35.111111111111114</v>
      </c>
      <c r="E27" s="3">
        <f>AVERAGE(E$8:E16)</f>
        <v>43.333333333333336</v>
      </c>
      <c r="F27" s="3">
        <f>AVERAGE(F$8:F16)</f>
        <v>51.333333333333336</v>
      </c>
      <c r="G27" s="3">
        <f>AVERAGE(G$8:G16)</f>
        <v>63.444444444444443</v>
      </c>
      <c r="H27" s="3">
        <f>AVERAGE(H$8:H16)</f>
        <v>68.444444444444443</v>
      </c>
      <c r="I27" s="3">
        <f>AVERAGE(I$8:I16)</f>
        <v>82</v>
      </c>
      <c r="J27" s="3">
        <f>AVERAGE(J$8:J16)</f>
        <v>42.222222222222221</v>
      </c>
      <c r="K27" s="3">
        <f>AVERAGE(K$8:K16)</f>
        <v>72.444444444444443</v>
      </c>
      <c r="L27" s="3">
        <f t="shared" ref="L27:M27" si="8">AVERAGE(L$8:L$16)</f>
        <v>96.333333333333329</v>
      </c>
      <c r="M27" s="3">
        <f t="shared" si="8"/>
        <v>77.888888888888886</v>
      </c>
      <c r="N27" s="3">
        <f>SUM(B27:M27)</f>
        <v>775.77777777777783</v>
      </c>
    </row>
    <row r="28" spans="1:14" x14ac:dyDescent="0.2">
      <c r="A28" s="6" t="s">
        <v>32</v>
      </c>
      <c r="B28" s="3">
        <f>AVERAGE(B$8:B17)</f>
        <v>82.6</v>
      </c>
      <c r="C28" s="3">
        <f>AVERAGE(C$8:C17)</f>
        <v>56.9</v>
      </c>
      <c r="D28" s="3">
        <f>AVERAGE(D$8:D17)</f>
        <v>42.1</v>
      </c>
      <c r="E28" s="3">
        <f>AVERAGE(E$8:E17)</f>
        <v>45.2</v>
      </c>
      <c r="F28" s="3">
        <f>AVERAGE(F$8:F17)</f>
        <v>50.6</v>
      </c>
      <c r="G28" s="3">
        <f>AVERAGE(G$8:G17)</f>
        <v>57.7</v>
      </c>
      <c r="H28" s="3">
        <f>AVERAGE(H$8:H17)</f>
        <v>62.7</v>
      </c>
      <c r="I28" s="3">
        <f>AVERAGE(I$8:I$17)</f>
        <v>78.5</v>
      </c>
      <c r="J28" s="3">
        <f>AVERAGE(J$8:J17)</f>
        <v>40.799999999999997</v>
      </c>
      <c r="K28" s="3">
        <f>AVERAGE(K$8:K17)</f>
        <v>70.2</v>
      </c>
      <c r="L28" s="3">
        <f>AVERAGE(L$8:L17)</f>
        <v>93.4</v>
      </c>
      <c r="M28" s="3">
        <f>AVERAGE(M$8:M17)</f>
        <v>78.400000000000006</v>
      </c>
      <c r="N28" s="3">
        <f>SUM(B28:M28)</f>
        <v>759.1</v>
      </c>
    </row>
    <row r="29" spans="1:14" x14ac:dyDescent="0.2">
      <c r="A29" s="6" t="s">
        <v>34</v>
      </c>
      <c r="B29" s="3">
        <f>AVERAGE(B$8:B18)</f>
        <v>76.909090909090907</v>
      </c>
      <c r="C29" s="3">
        <f>AVERAGE(C$8:C18)</f>
        <v>56.727272727272727</v>
      </c>
      <c r="D29" s="3">
        <f>AVERAGE(D$8:D18)</f>
        <v>42.727272727272727</v>
      </c>
      <c r="E29" s="3">
        <f>AVERAGE(E$8:E18)</f>
        <v>44.090909090909093</v>
      </c>
      <c r="F29" s="3">
        <f>AVERAGE(F$8:F18)</f>
        <v>48.545454545454547</v>
      </c>
      <c r="G29" s="3">
        <f>AVERAGE(G$8:G18)</f>
        <v>58</v>
      </c>
      <c r="H29" s="3">
        <f>AVERAGE(H$8:H18)</f>
        <v>59.272727272727273</v>
      </c>
      <c r="I29" s="3">
        <f>AVERAGE(I$8:I$18)</f>
        <v>76.818181818181813</v>
      </c>
      <c r="J29" s="3">
        <f>AVERAGE(J$8:J18)</f>
        <v>42.18181818181818</v>
      </c>
      <c r="K29" s="3">
        <f>AVERAGE(K$8:K18)</f>
        <v>73.818181818181813</v>
      </c>
      <c r="L29" s="3">
        <f>AVERAGE(L$8:L18)</f>
        <v>93.818181818181813</v>
      </c>
      <c r="M29" s="3">
        <f>AVERAGE(M$8:M18)</f>
        <v>81.181818181818187</v>
      </c>
      <c r="N29" s="3">
        <f>SUM(B29:M29)</f>
        <v>754.09090909090901</v>
      </c>
    </row>
    <row r="30" spans="1:14" x14ac:dyDescent="0.2">
      <c r="A30" s="6" t="s">
        <v>36</v>
      </c>
      <c r="B30" s="3">
        <f>AVERAGE(B$8:B19)</f>
        <v>76.083333333333329</v>
      </c>
      <c r="C30" s="3">
        <f>AVERAGE(C$8:C19)</f>
        <v>61</v>
      </c>
      <c r="D30" s="3">
        <f>AVERAGE(D$8:D19)</f>
        <v>43.333333333333336</v>
      </c>
      <c r="E30" s="3">
        <f>AVERAGE(E$8:E19)</f>
        <v>41.583333333333336</v>
      </c>
      <c r="F30" s="3">
        <f>AVERAGE(F$8:F19)</f>
        <v>45</v>
      </c>
      <c r="G30" s="3"/>
      <c r="H30" s="3"/>
      <c r="I30" s="3"/>
      <c r="J30" s="3"/>
      <c r="K30" s="3"/>
      <c r="L30" s="3"/>
      <c r="M30" s="3"/>
      <c r="N30" s="3"/>
    </row>
    <row r="31" spans="1:14" x14ac:dyDescent="0.2">
      <c r="A31" s="6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2:14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110" spans="1:1" x14ac:dyDescent="0.2">
      <c r="A110" t="s">
        <v>0</v>
      </c>
    </row>
  </sheetData>
  <pageMargins left="0.75" right="0.75" top="1" bottom="1" header="0.5" footer="0.5"/>
  <pageSetup paperSize="9" orientation="portrait" horizontalDpi="4294967293" verticalDpi="0" r:id="rId1"/>
  <headerFooter alignWithMargins="0"/>
  <ignoredErrors>
    <ignoredError sqref="N17 B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rainfall</vt:lpstr>
      <vt:lpstr>rainfall averages</vt:lpstr>
      <vt:lpstr>'rainfall averages'!Average_to_date_Dec2013</vt:lpstr>
      <vt:lpstr>Average_to_date_Dec2013</vt:lpstr>
    </vt:vector>
  </TitlesOfParts>
  <Company>home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Edwards</dc:creator>
  <cp:lastModifiedBy>geoff edwards</cp:lastModifiedBy>
  <dcterms:created xsi:type="dcterms:W3CDTF">2010-12-04T15:17:45Z</dcterms:created>
  <dcterms:modified xsi:type="dcterms:W3CDTF">2020-07-01T17:06:10Z</dcterms:modified>
</cp:coreProperties>
</file>